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88" windowWidth="18600" windowHeight="7152"/>
  </bookViews>
  <sheets>
    <sheet name="стр.1_3" sheetId="3" r:id="rId1"/>
    <sheet name="РЭК" sheetId="1" r:id="rId2"/>
    <sheet name="Лист1" sheetId="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_____CEH009" localSheetId="0">#REF!</definedName>
    <definedName name="_______CEH009">#REF!</definedName>
    <definedName name="______CEH009" localSheetId="0">#REF!</definedName>
    <definedName name="______CEH009">#REF!</definedName>
    <definedName name="_____CEH009" localSheetId="0">#REF!</definedName>
    <definedName name="_____CEH009">#REF!</definedName>
    <definedName name="____CEH009">#REF!</definedName>
    <definedName name="___CEH009">#REF!</definedName>
    <definedName name="__CEH009">#REF!</definedName>
    <definedName name="__IntlFixup" hidden="1">TRUE</definedName>
    <definedName name="_CEH009">#REF!</definedName>
    <definedName name="_Order1" hidden="1">255</definedName>
    <definedName name="AccessDatabase" hidden="1">"C:\My Documents\vlad\Var_2\can270398v2t05.mdb"</definedName>
    <definedName name="anscount" hidden="1">1</definedName>
    <definedName name="cellsCmpKoef">[1]Control!#REF!</definedName>
    <definedName name="cellsComplex">[1]Control!#REF!</definedName>
    <definedName name="cellsDiference">[1]Control!#REF!</definedName>
    <definedName name="cellsDopRasxod">[1]Control!#REF!</definedName>
    <definedName name="cellsEnerg">[1]Control!#REF!</definedName>
    <definedName name="cellsIndicat1">[1]Control!#REF!</definedName>
    <definedName name="cellsIndicat2">[1]Control!#REF!</definedName>
    <definedName name="cellsMonth">[1]Control!#REF!</definedName>
    <definedName name="cellsNameComplex">[1]Control!#REF!</definedName>
    <definedName name="cellsNmCount">[1]Control!#REF!</definedName>
    <definedName name="cellsScale">[1]Control!#REF!</definedName>
    <definedName name="cellsYear">[1]Control!#REF!</definedName>
    <definedName name="columnsDay">[1]Control!#REF!</definedName>
    <definedName name="columnsVDHolder">[1]Control!#REF!</definedName>
    <definedName name="ghg" localSheetId="0" hidden="1">{#N/A,#N/A,FALSE,"Себестоимсть-97"}</definedName>
    <definedName name="ghg" hidden="1">{#N/A,#N/A,FALSE,"Себестоимсть-97"}</definedName>
    <definedName name="god">[2]Титульный!$F$9</definedName>
    <definedName name="index2">[3]П1.12.!#REF!</definedName>
    <definedName name="K_MONTH">#REF!</definedName>
    <definedName name="K_YEAR">#REF!</definedName>
    <definedName name="limcount" hidden="1">1</definedName>
    <definedName name="mmm" localSheetId="0" hidden="1">{#N/A,#N/A,FALSE,"Себестоимсть-97"}</definedName>
    <definedName name="mmm" hidden="1">{#N/A,#N/A,FALSE,"Себестоимсть-97"}</definedName>
    <definedName name="N_MONTH">#REF!</definedName>
    <definedName name="N_YEAR">#REF!</definedName>
    <definedName name="nameSheet_Spisok">[1]Control!#REF!</definedName>
    <definedName name="org">[2]Титульный!$F$11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hidden="1">#REF!,#REF!,#REF!,#REF!,#REF!,#REF!,#REF!</definedName>
    <definedName name="P1_SCOPE_17_PRT" hidden="1">'[4]17'!$E$13:$H$21,'[4]17'!$J$9:$J$11,'[4]17'!$J$13:$J$21,'[4]17'!$E$24:$H$26,'[4]17'!$E$28:$H$36,'[4]17'!$J$24:$M$26,'[4]17'!$J$28:$M$36,'[4]17'!$E$39:$H$41</definedName>
    <definedName name="P1_SCOPE_4_PRT" hidden="1">'[4]4'!$F$23:$I$23,'[4]4'!$F$25:$I$25,'[4]4'!$F$27:$I$31,'[4]4'!$K$14:$N$20,'[4]4'!$K$23:$N$23,'[4]4'!$K$25:$N$25,'[4]4'!$K$27:$N$31,'[4]4'!$P$14:$S$20,'[4]4'!$P$23:$S$23</definedName>
    <definedName name="P1_SCOPE_5_PRT" hidden="1">'[4]5'!$F$23:$I$23,'[4]5'!$F$25:$I$25,'[4]5'!$F$27:$I$31,'[4]5'!$K$14:$N$21,'[4]5'!$K$23:$N$23,'[4]5'!$K$25:$N$25,'[4]5'!$K$27:$N$31,'[4]5'!$P$14:$S$21,'[4]5'!$P$23:$S$23</definedName>
    <definedName name="P1_SCOPE_F1_PRT" hidden="1">'[4]Ф-1 (для АО-энерго)'!$D$74:$E$84,'[4]Ф-1 (для АО-энерго)'!$D$71:$E$72,'[4]Ф-1 (для АО-энерго)'!$D$66:$E$69,'[4]Ф-1 (для АО-энерго)'!$D$61:$E$64</definedName>
    <definedName name="P1_SCOPE_F2_PRT" hidden="1">'[4]Ф-2 (для АО-энерго)'!$G$56,'[4]Ф-2 (для АО-энерго)'!$E$55:$E$56,'[4]Ф-2 (для АО-энерго)'!$F$55:$G$55,'[4]Ф-2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[4]перекрестка!$H$15:$H$19,[4]перекрестка!$H$21:$H$25,[4]перекрестка!$J$14:$J$25,[4]перекрестка!$K$15:$K$19,[4]перекрестка!$K$21:$K$25</definedName>
    <definedName name="P1_SCOPE_SV_LD" hidden="1">#REF!,#REF!,#REF!,#REF!,#REF!,#REF!,#REF!</definedName>
    <definedName name="P1_SCOPE_SV_LD1" hidden="1">[4]свод!$E$70:$M$79,[4]свод!$E$81:$M$81,[4]свод!$E$83:$M$88,[4]свод!$E$90:$M$90,[4]свод!$E$92:$M$96,[4]свод!$E$98:$M$98,[4]свод!$E$101:$M$102</definedName>
    <definedName name="P1_SET_PROT" hidden="1">#REF!,#REF!,#REF!,#REF!,#REF!,#REF!,#REF!</definedName>
    <definedName name="P1_SET_PRT" hidden="1">#REF!,#REF!,#REF!,#REF!,#REF!,#REF!,#REF!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4_PRT" hidden="1">'[4]4'!$P$25:$S$25,'[4]4'!$P$27:$S$31,'[4]4'!$U$14:$X$20,'[4]4'!$U$23:$X$23,'[4]4'!$U$25:$X$25,'[4]4'!$U$27:$X$31,'[4]4'!$Z$14:$AC$20,'[4]4'!$Z$23:$AC$23,'[4]4'!$Z$25:$AC$25</definedName>
    <definedName name="P2_SCOPE_5_PRT" hidden="1">'[4]5'!$P$25:$S$25,'[4]5'!$P$27:$S$31,'[4]5'!$U$14:$X$21,'[4]5'!$U$23:$X$23,'[4]5'!$U$25:$X$25,'[4]5'!$U$27:$X$31,'[4]5'!$Z$14:$AC$21,'[4]5'!$Z$23:$AC$23,'[4]5'!$Z$25:$AC$25</definedName>
    <definedName name="P2_SCOPE_F1_PRT" hidden="1">'[4]Ф-1 (для АО-энерго)'!$D$56:$E$59,'[4]Ф-1 (для АО-энерго)'!$D$34:$E$50,'[4]Ф-1 (для АО-энерго)'!$D$32:$E$32,'[4]Ф-1 (для АО-энерго)'!$D$23:$E$30</definedName>
    <definedName name="P2_SCOPE_F2_PRT" hidden="1">'[4]Ф-2 (для АО-энерго)'!$D$52:$G$54,'[4]Ф-2 (для АО-энерго)'!$C$21:$E$42,'[4]Ф-2 (для АО-энерго)'!$A$12:$E$12,'[4]Ф-2 (для АО-энерго)'!$C$8:$E$11</definedName>
    <definedName name="P2_SCOPE_PER_PRT" hidden="1">[4]перекрестка!$N$14:$N$25,[4]перекрестка!$N$27:$N$31,[4]перекрестка!$J$27:$K$31,[4]перекрестка!$F$27:$H$31,[4]перекрестка!$F$33:$H$37</definedName>
    <definedName name="P3_SCOPE_F1_PRT" hidden="1">'[4]Ф-1 (для АО-энерго)'!$E$16:$E$17,'[4]Ф-1 (для АО-энерго)'!$C$4:$D$4,'[4]Ф-1 (для АО-энерго)'!$C$7:$E$10,'[4]Ф-1 (для АО-энерго)'!$A$11:$E$11</definedName>
    <definedName name="P3_SCOPE_PER_PRT" hidden="1">[4]перекрестка!$J$33:$K$37,[4]перекрестка!$N$33:$N$37,[4]перекрестка!$F$39:$H$43,[4]перекрестка!$J$39:$K$43,[4]перекрестка!$N$39:$N$43</definedName>
    <definedName name="P4_SCOPE_F1_PRT" hidden="1">'[4]Ф-1 (для АО-энерго)'!$C$13:$E$13,'[4]Ф-1 (для АО-энерго)'!$A$14:$E$14,'[4]Ф-1 (для АО-энерго)'!$C$23:$C$50,'[4]Ф-1 (для АО-энерго)'!$C$54:$C$95</definedName>
    <definedName name="P4_SCOPE_PER_PRT" hidden="1">[4]перекрестка!$F$45:$H$49,[4]перекрестка!$J$45:$K$49,[4]перекрестка!$N$45:$N$49,[4]перекрестка!$F$53:$G$64,[4]перекрестка!$H$54:$H$58</definedName>
    <definedName name="q">[3]П1.12.!#REF!</definedName>
    <definedName name="region_name">[5]Титульный!$F$7</definedName>
    <definedName name="regionException_flag">[5]TEHSHEET!$E$2</definedName>
    <definedName name="rowsDay">[1]Control!#REF!</definedName>
    <definedName name="rowSpisok_beg">[1]Control!#REF!</definedName>
    <definedName name="rowsVDHolder">[1]Control!#REF!</definedName>
    <definedName name="SAPBEXrevision" hidden="1">1</definedName>
    <definedName name="SAPBEXsysID" hidden="1">"BW2"</definedName>
    <definedName name="SAPBEXwbID" hidden="1">"479GSPMTNK9HM4ZSIVE5K2SH6"</definedName>
    <definedName name="sencount" hidden="1">1</definedName>
    <definedName name="smet" localSheetId="0" hidden="1">{#N/A,#N/A,FALSE,"Себестоимсть-97"}</definedName>
    <definedName name="smet" hidden="1">{#N/A,#N/A,FALSE,"Себестоимсть-97"}</definedName>
    <definedName name="wrn.1." localSheetId="0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wrn.мартюш." localSheetId="0" hidden="1">{#N/A,#N/A,FALSE,"Мартюш";#N/A,#N/A,FALSE,"ЖБК"}</definedName>
    <definedName name="wrn.мартюш." hidden="1">{#N/A,#N/A,FALSE,"Мартюш";#N/A,#N/A,FALSE,"ЖБК"}</definedName>
    <definedName name="yyyjjjj" localSheetId="0" hidden="1">{#N/A,#N/A,FALSE,"Себестоимсть-97"}</definedName>
    <definedName name="yyyjjjj" hidden="1">{#N/A,#N/A,FALSE,"Себестоимсть-97"}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видсс" localSheetId="0" hidden="1">{#N/A,#N/A,FALSE,"Себестоимсть-97"}</definedName>
    <definedName name="видсс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_xlnm.Print_Area" localSheetId="1">РЭК!$A$3:$D$120</definedName>
    <definedName name="_xlnm.Print_Area" localSheetId="0">стр.1_3!$A$1:$DD$90</definedName>
    <definedName name="п" hidden="1">{#N/A,#N/A,FALSE,"Себестоимсть-97"}</definedName>
    <definedName name="папа" localSheetId="0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РКЗ" localSheetId="0">[3]П1.12.!#REF!</definedName>
    <definedName name="РКЗ">[3]П1.12.!#REF!</definedName>
    <definedName name="синарская1" localSheetId="0">[1]Control!#REF!</definedName>
    <definedName name="синарская1">[1]Control!#REF!</definedName>
    <definedName name="синарская2" localSheetId="0">[1]Control!#REF!</definedName>
    <definedName name="синарская2">[1]Control!#REF!</definedName>
    <definedName name="ыыы" localSheetId="0" hidden="1">{#N/A,#N/A,FALSE,"Себестоимсть-97"}</definedName>
    <definedName name="ыыы" hidden="1">{#N/A,#N/A,FALSE,"Себестоимсть-97"}</definedName>
  </definedNames>
  <calcPr calcId="125725"/>
</workbook>
</file>

<file path=xl/calcChain.xml><?xml version="1.0" encoding="utf-8"?>
<calcChain xmlns="http://schemas.openxmlformats.org/spreadsheetml/2006/main">
  <c r="BT63" i="3"/>
  <c r="BT56"/>
  <c r="BT38"/>
  <c r="BT18"/>
  <c r="BT64"/>
  <c r="BT79" l="1"/>
  <c r="BT74"/>
  <c r="BT77"/>
  <c r="CD69" l="1"/>
  <c r="BT69"/>
  <c r="BT52"/>
  <c r="BT47"/>
  <c r="BT44"/>
  <c r="BT42"/>
  <c r="BT41"/>
  <c r="BT35"/>
  <c r="BT34"/>
  <c r="BT33"/>
  <c r="BT32"/>
  <c r="BT31"/>
  <c r="BT29"/>
  <c r="BT25"/>
  <c r="BT24"/>
  <c r="BT21"/>
  <c r="CD38"/>
  <c r="CD30"/>
  <c r="CD79"/>
  <c r="BT59"/>
  <c r="CD53"/>
  <c r="BT53"/>
  <c r="CD27"/>
  <c r="CD19" s="1"/>
  <c r="CD18" s="1"/>
  <c r="CD20"/>
  <c r="BT20"/>
  <c r="BT30" l="1"/>
  <c r="BT27" s="1"/>
  <c r="BT19"/>
</calcChain>
</file>

<file path=xl/sharedStrings.xml><?xml version="1.0" encoding="utf-8"?>
<sst xmlns="http://schemas.openxmlformats.org/spreadsheetml/2006/main" count="555" uniqueCount="341">
  <si>
    <t>Источник:</t>
  </si>
  <si>
    <t>Приложение 2</t>
  </si>
  <si>
    <t>Необходимая валовая выручка на</t>
  </si>
  <si>
    <t>2018 год</t>
  </si>
  <si>
    <t>Акционерное общество "Малышевское рудоуправление", п. Малышева</t>
  </si>
  <si>
    <t>№ п/п</t>
  </si>
  <si>
    <t>Расчет коэффициента индексации</t>
  </si>
  <si>
    <t>Единицы измерения</t>
  </si>
  <si>
    <t>Согласовано РЭК</t>
  </si>
  <si>
    <t>1.</t>
  </si>
  <si>
    <t>Коэффициент индексации</t>
  </si>
  <si>
    <t>1.1</t>
  </si>
  <si>
    <t>Инфляция</t>
  </si>
  <si>
    <t>%</t>
  </si>
  <si>
    <t>1.2</t>
  </si>
  <si>
    <t>Индекс эффективности подконтрольных расходов</t>
  </si>
  <si>
    <t>1.3</t>
  </si>
  <si>
    <t>Количество активов</t>
  </si>
  <si>
    <t>у.е.</t>
  </si>
  <si>
    <t>1.4</t>
  </si>
  <si>
    <t>Индекс изменения количества активов</t>
  </si>
  <si>
    <t>1.5</t>
  </si>
  <si>
    <t>Коэффициент эластичности затрат по росту активов</t>
  </si>
  <si>
    <t>Итого:</t>
  </si>
  <si>
    <t>2.</t>
  </si>
  <si>
    <t>Подконтрольные расходы</t>
  </si>
  <si>
    <t>2.1</t>
  </si>
  <si>
    <t>Материальные затраты</t>
  </si>
  <si>
    <t>тыс.руб.</t>
  </si>
  <si>
    <t>2.1.1</t>
  </si>
  <si>
    <t>Сырье, материалы, запасные части, инструмент, топливо</t>
  </si>
  <si>
    <t>2.1.2</t>
  </si>
  <si>
    <t xml:space="preserve">Работы и услуги производственного характера </t>
  </si>
  <si>
    <t>2.2</t>
  </si>
  <si>
    <t>Расходы на оплату труда</t>
  </si>
  <si>
    <t>2.2.1</t>
  </si>
  <si>
    <t>численность</t>
  </si>
  <si>
    <t>чел.</t>
  </si>
  <si>
    <t>2.2.2</t>
  </si>
  <si>
    <t>средняя заработная плата</t>
  </si>
  <si>
    <t>руб.</t>
  </si>
  <si>
    <t>2.3</t>
  </si>
  <si>
    <t>Ремонт основных фондов</t>
  </si>
  <si>
    <t>2.3.1</t>
  </si>
  <si>
    <t xml:space="preserve">выполняемый собственными силами организации               </t>
  </si>
  <si>
    <t>2.3.2</t>
  </si>
  <si>
    <t xml:space="preserve">выполняемый подрядными организациями             </t>
  </si>
  <si>
    <t>2.4</t>
  </si>
  <si>
    <t>Прочие расходы, всего, в том числе:</t>
  </si>
  <si>
    <t>2.4.1</t>
  </si>
  <si>
    <t>Оплата работ и услуг сторонних организаций</t>
  </si>
  <si>
    <t>2.4.1.1</t>
  </si>
  <si>
    <t>услуги связи</t>
  </si>
  <si>
    <t>2.4.1.2</t>
  </si>
  <si>
    <t>расходы на услуги вневедомственной охраны и коммунального хозяйства</t>
  </si>
  <si>
    <t>2.4.1.3</t>
  </si>
  <si>
    <t>расходы на юридические и информационные услуги</t>
  </si>
  <si>
    <t>2.4.1.4</t>
  </si>
  <si>
    <t>расходы на аудиторские и консультационные услуги</t>
  </si>
  <si>
    <t>2.4.1.5</t>
  </si>
  <si>
    <t>транспортные услуги</t>
  </si>
  <si>
    <t>2.4.1.6</t>
  </si>
  <si>
    <t>прочие услуги сторонних организаций</t>
  </si>
  <si>
    <t>2.4.2</t>
  </si>
  <si>
    <t>Расходы на командировки и представительские</t>
  </si>
  <si>
    <t>2.4.3</t>
  </si>
  <si>
    <t>Расходы на подготовку кадров</t>
  </si>
  <si>
    <t>2.4.4</t>
  </si>
  <si>
    <t>Расходы на обеспечение нормальных условий труда и мер по технике безопасности</t>
  </si>
  <si>
    <t>2.4.5</t>
  </si>
  <si>
    <t>Расходы на страхование</t>
  </si>
  <si>
    <t>2.4.6</t>
  </si>
  <si>
    <t>Электроэнергия на хоз.нужды</t>
  </si>
  <si>
    <t>2.4.7</t>
  </si>
  <si>
    <t>Подконтрольные расходы из прибыли (с расшифровкой):</t>
  </si>
  <si>
    <t>2.4.7.1</t>
  </si>
  <si>
    <t>расходы по коллективным договорам</t>
  </si>
  <si>
    <t>2.4.7.2</t>
  </si>
  <si>
    <t>2.4.7.3</t>
  </si>
  <si>
    <t>2.4.8</t>
  </si>
  <si>
    <t>Другие прочие расходы (с расшифровкой):</t>
  </si>
  <si>
    <t>2.4.8.1</t>
  </si>
  <si>
    <t>расходы на обслуживание заемных средств</t>
  </si>
  <si>
    <t>2.4.8.2</t>
  </si>
  <si>
    <t>прочие расходы</t>
  </si>
  <si>
    <t>2.4.8.3</t>
  </si>
  <si>
    <t>2.4.8.4</t>
  </si>
  <si>
    <t>2.4.8.5</t>
  </si>
  <si>
    <t>2.4.8.6</t>
  </si>
  <si>
    <t>2.4.8.7</t>
  </si>
  <si>
    <t>2.4.8.8</t>
  </si>
  <si>
    <t>2.4.8.9</t>
  </si>
  <si>
    <t>2.4.8.10</t>
  </si>
  <si>
    <t>3.</t>
  </si>
  <si>
    <t>Неподконтрольные расходы</t>
  </si>
  <si>
    <t>3.1</t>
  </si>
  <si>
    <t>Оплата услуг ПАО "ФСК ЕЭС"</t>
  </si>
  <si>
    <t>3.2</t>
  </si>
  <si>
    <t>Теплоэнергия на хозяйственные нужды</t>
  </si>
  <si>
    <t>3.3</t>
  </si>
  <si>
    <t xml:space="preserve">Плата за аренду имущества </t>
  </si>
  <si>
    <t>3.4</t>
  </si>
  <si>
    <t>Налоги (без учета налога на прибыль), всего, в том числе:</t>
  </si>
  <si>
    <t>3.4.1</t>
  </si>
  <si>
    <t>плата за землю</t>
  </si>
  <si>
    <t>3.4.2</t>
  </si>
  <si>
    <t>налог на имущество</t>
  </si>
  <si>
    <t>3.4.2.1</t>
  </si>
  <si>
    <t xml:space="preserve">ВН                           </t>
  </si>
  <si>
    <t>3.4.2.2</t>
  </si>
  <si>
    <t xml:space="preserve">СН 1                         </t>
  </si>
  <si>
    <t>3.4.2.3</t>
  </si>
  <si>
    <t xml:space="preserve">СН 2                         </t>
  </si>
  <si>
    <t>3.4.2.4</t>
  </si>
  <si>
    <t xml:space="preserve">НН                           </t>
  </si>
  <si>
    <t>3.4.2.5</t>
  </si>
  <si>
    <t>прочие несетевые основные производственные фонды</t>
  </si>
  <si>
    <t>3.4.3</t>
  </si>
  <si>
    <t>прочие налоги и сборы</t>
  </si>
  <si>
    <t>3.5</t>
  </si>
  <si>
    <t>Отчисления на социальные нужды</t>
  </si>
  <si>
    <t>3.5.1</t>
  </si>
  <si>
    <t>в том числе</t>
  </si>
  <si>
    <t>3.6</t>
  </si>
  <si>
    <t>Прочие неподконтрольные расходы (с расшифровкой):</t>
  </si>
  <si>
    <t>3.6.1</t>
  </si>
  <si>
    <t>3.6.2</t>
  </si>
  <si>
    <t>плата к сетям вышестоящих организаций</t>
  </si>
  <si>
    <t>3.6.3</t>
  </si>
  <si>
    <t>3.6.4</t>
  </si>
  <si>
    <t>3.6.5</t>
  </si>
  <si>
    <t>3.7</t>
  </si>
  <si>
    <t>Налог на прибыль, всего, в том числе:</t>
  </si>
  <si>
    <t>3.7.1</t>
  </si>
  <si>
    <t xml:space="preserve">налог на прибыль учтенную в подконтрольных расходах </t>
  </si>
  <si>
    <t>3.7.2</t>
  </si>
  <si>
    <t xml:space="preserve">налог на прибыль на капитальные вложения </t>
  </si>
  <si>
    <t>3.7.2.1</t>
  </si>
  <si>
    <t>3.7.2.2</t>
  </si>
  <si>
    <t>3.7.2.3</t>
  </si>
  <si>
    <t>3.7.2.4</t>
  </si>
  <si>
    <t>3.7.2.5</t>
  </si>
  <si>
    <t>3.7.3</t>
  </si>
  <si>
    <t>налог на прибыль по осуществлению технологического присоединения ("инвестиции")</t>
  </si>
  <si>
    <t>3.8</t>
  </si>
  <si>
    <t>Выпадающие доходы (технологическое присоединение)</t>
  </si>
  <si>
    <t>3.8.1</t>
  </si>
  <si>
    <t>до 15 кВт</t>
  </si>
  <si>
    <t>3.8.1.1</t>
  </si>
  <si>
    <t>"бумага без выручки"</t>
  </si>
  <si>
    <t>3.8.1.2</t>
  </si>
  <si>
    <t>"инвестиции"</t>
  </si>
  <si>
    <t>3.8.1.3</t>
  </si>
  <si>
    <t>"превышение факта над планом (по 215-Э/1)"</t>
  </si>
  <si>
    <t>3.8.2</t>
  </si>
  <si>
    <t>от 15 кВт до 150 кВт</t>
  </si>
  <si>
    <t>3.8.2.1</t>
  </si>
  <si>
    <t>3.8.2.2</t>
  </si>
  <si>
    <t>3.8.2.3</t>
  </si>
  <si>
    <t>3.8.3</t>
  </si>
  <si>
    <t>"беспроцентная рассрочка"</t>
  </si>
  <si>
    <t>3.9</t>
  </si>
  <si>
    <t>Амортизация ОС</t>
  </si>
  <si>
    <t>3.9.1</t>
  </si>
  <si>
    <t>3.9.2</t>
  </si>
  <si>
    <t>3.9.3</t>
  </si>
  <si>
    <t>3.9.4</t>
  </si>
  <si>
    <t>3.9.5</t>
  </si>
  <si>
    <t>3.9.6</t>
  </si>
  <si>
    <t>справочно: амортизация - источник финансирования ИПР</t>
  </si>
  <si>
    <t>3.10</t>
  </si>
  <si>
    <t>Прибыль на капитальные вложения</t>
  </si>
  <si>
    <t>3.10.1</t>
  </si>
  <si>
    <t>3.10.2</t>
  </si>
  <si>
    <t>3.10.3</t>
  </si>
  <si>
    <t>3.10.4</t>
  </si>
  <si>
    <t>3.10.5</t>
  </si>
  <si>
    <t>3.11</t>
  </si>
  <si>
    <t>Возврат заемных средств, направляемый на финансирование капитальных вложений</t>
  </si>
  <si>
    <t>3.12</t>
  </si>
  <si>
    <t>Проверка прибыли на капитальные вложения (не более 12% от НВВ на содержание сетей)</t>
  </si>
  <si>
    <t>-</t>
  </si>
  <si>
    <t>4.</t>
  </si>
  <si>
    <t>Необходимая валовая выручка</t>
  </si>
  <si>
    <t>4.1</t>
  </si>
  <si>
    <t>4.2</t>
  </si>
  <si>
    <t>4.3</t>
  </si>
  <si>
    <t>Итого базовое</t>
  </si>
  <si>
    <t>4.4</t>
  </si>
  <si>
    <t>Выпадающие доходы/экономия средств</t>
  </si>
  <si>
    <t>4.4.1</t>
  </si>
  <si>
    <t>Расходы, связанные с компенсацией незапланированных расходов</t>
  </si>
  <si>
    <t>4.4.2</t>
  </si>
  <si>
    <t>Избыток средств</t>
  </si>
  <si>
    <t>ВЫПИСКА из Постановления РЭК Свердловской области №210-ПК от 25.12.2017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</si>
  <si>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</si>
  <si>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</si>
  <si>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</si>
  <si>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</si>
  <si>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</si>
  <si>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</si>
  <si>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</si>
  <si>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Акционерное общество "Малышеское рудоуправление"</t>
  </si>
  <si>
    <t>ИНН:</t>
  </si>
  <si>
    <t>6603003813</t>
  </si>
  <si>
    <t>КПП:</t>
  </si>
  <si>
    <t>660301001</t>
  </si>
  <si>
    <t>Долгосрочный период регулирования:</t>
  </si>
  <si>
    <t>2015</t>
  </si>
  <si>
    <t>2019</t>
  </si>
  <si>
    <t xml:space="preserve"> гг.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</si>
  <si>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</si>
  <si>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</si>
  <si>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</si>
  <si>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</si>
  <si>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</si>
  <si>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</si>
  <si>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</si>
  <si>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</si>
  <si>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</si>
  <si>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</si>
  <si>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</si>
  <si>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Подконтрольные расходы, всего</t>
  </si>
  <si>
    <t>1.1.1</t>
  </si>
  <si>
    <t>Материальные расходы, всего</t>
  </si>
  <si>
    <r>
      <t xml:space="preserve">плановые (нормативные)подконтрольные расходы определяются методом индексации затрат </t>
    </r>
    <r>
      <rPr>
        <b/>
        <sz val="8"/>
        <rFont val="Times New Roman"/>
        <family val="1"/>
        <charset val="204"/>
      </rPr>
      <t>2015</t>
    </r>
    <r>
      <rPr>
        <sz val="8"/>
        <rFont val="Times New Roman"/>
        <family val="1"/>
        <charset val="204"/>
      </rPr>
      <t xml:space="preserve"> г., этим обусловлены отклонения суммы фактических затрат. Темпы роста фактических затрат не соответствуют коэффициенту индексации</t>
    </r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</si>
  <si>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</si>
  <si>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</si>
  <si>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</si>
  <si>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</si>
  <si>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</si>
  <si>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</si>
  <si>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</si>
  <si>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</si>
  <si>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</si>
  <si>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</si>
  <si>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</si>
  <si>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</si>
  <si>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</si>
  <si>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</si>
  <si>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</si>
  <si>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</si>
  <si>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</si>
  <si>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</si>
  <si>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</si>
  <si>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1.1.3.4</t>
  </si>
  <si>
    <t>1.1.3.5</t>
  </si>
  <si>
    <t>услуги ВВО</t>
  </si>
  <si>
    <t>1.1.3.6</t>
  </si>
  <si>
    <t>расходы на охрану труда</t>
  </si>
  <si>
    <t>1.1.3.7</t>
  </si>
  <si>
    <t>электроэнергия на хознужды</t>
  </si>
  <si>
    <t>1.1.3.8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</si>
  <si>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</si>
  <si>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</si>
  <si>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</si>
  <si>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</si>
  <si>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</si>
  <si>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</si>
  <si>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</si>
  <si>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</si>
  <si>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</si>
  <si>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</si>
  <si>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</si>
  <si>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</si>
  <si>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</si>
  <si>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</si>
  <si>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</si>
  <si>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</si>
  <si>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</si>
  <si>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</si>
  <si>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</si>
  <si>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</si>
  <si>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</si>
  <si>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</si>
  <si>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</si>
  <si>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</si>
  <si>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</si>
  <si>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</si>
  <si>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</si>
  <si>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</si>
  <si>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</si>
  <si>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</si>
  <si>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</si>
  <si>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</si>
  <si>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</si>
  <si>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</si>
  <si>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</si>
  <si>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</si>
  <si>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</si>
  <si>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</si>
  <si>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</si>
  <si>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</si>
  <si>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</si>
  <si>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</si>
  <si>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</si>
  <si>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</si>
  <si>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</si>
  <si>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</si>
  <si>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</si>
  <si>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в том числе трансформаторная мощность подстанций на уровне напряжения НН</t>
  </si>
  <si>
    <t>в том числе трансформаторная мощность подстанций на уровне напряжения СН-1</t>
  </si>
  <si>
    <t>в том числе трансформаторная мощность подстанций на уровне напряжения СН-2</t>
  </si>
  <si>
    <t>в том числе трансформаторная мощность подстанций на уровне напряжения ВН</t>
  </si>
  <si>
    <t>3</t>
  </si>
  <si>
    <t>Количество условных единиц по линиям электропередач, всего</t>
  </si>
  <si>
    <t>в том числе количество условных единиц по линиям электропередач на уровне напряжения НН</t>
  </si>
  <si>
    <t>в том числе количество условных единиц по линиям электропередач на уровне напряжения СН1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</si>
  <si>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</si>
  <si>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ВН</t>
  </si>
  <si>
    <t>4</t>
  </si>
  <si>
    <t>Количество условных единиц по подстанциям, всего</t>
  </si>
  <si>
    <t>в том числе количество условных единиц по подстанциям на уровне напряжения НН</t>
  </si>
  <si>
    <t>в том числе количество условных единиц по подстанциям на уровне напряжения СН-1</t>
  </si>
  <si>
    <t>в том числе количество условных единиц по подстанциям на уровне напряжения СН-2</t>
  </si>
  <si>
    <t>в том числе количество условных единиц по подстанциям на уровне напряжения ВН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</si>
  <si>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</si>
  <si>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</si>
  <si>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</si>
  <si>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</si>
  <si>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уровне напряжения НН</t>
  </si>
  <si>
    <t>5.2</t>
  </si>
  <si>
    <t>в том числе длина линий электропередач на уровне напряжения СН-1</t>
  </si>
  <si>
    <t>5.3</t>
  </si>
  <si>
    <t>в том числе длина линий электропередач на уровне напряжения СН-2</t>
  </si>
  <si>
    <t>5.4</t>
  </si>
  <si>
    <t>в том числе длина линий электропередач на уровне напряжения ВН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</si>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</sst>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>
  <numFmts count="94">
    <numFmt numFmtId="164" formatCode="0.0000000"/>
    <numFmt numFmtId="165" formatCode="#,##0.00_ ;\-#,##0.00\ "/>
    <numFmt numFmtId="166" formatCode="#,##0.000_ ;\-#,##0.000\ "/>
    <numFmt numFmtId="167" formatCode="0.00000"/>
    <numFmt numFmtId="168" formatCode="_-* #,##0.00_р_._-;\-* #,##0.00_р_._-;_-* &quot;-&quot;??_р_._-;_-@_-"/>
    <numFmt numFmtId="169" formatCode="_-* #,##0.00[$€-1]_-;\-* #,##0.00[$€-1]_-;_-* &quot;-&quot;??[$€-1]_-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\ _$_-;\-* #,##0.00\ _$_-;_-* &quot;-&quot;??\ _$_-;_-@_-"/>
    <numFmt numFmtId="175" formatCode="#.##0\.00"/>
    <numFmt numFmtId="176" formatCode="#\.00"/>
    <numFmt numFmtId="177" formatCode="\$#\.00"/>
    <numFmt numFmtId="178" formatCode="#\."/>
    <numFmt numFmtId="179" formatCode="@\ *."/>
    <numFmt numFmtId="180" formatCode="_-* #,##0\ &quot;руб&quot;_-;\-* #,##0\ &quot;руб&quot;_-;_-* &quot;-&quot;\ &quot;руб&quot;_-;_-@_-"/>
    <numFmt numFmtId="181" formatCode="mmmm\ d\,\ yyyy"/>
    <numFmt numFmtId="182" formatCode="000000"/>
    <numFmt numFmtId="183" formatCode="&quot;?.&quot;#,##0_);[Red]\(&quot;?.&quot;#,##0\)"/>
    <numFmt numFmtId="184" formatCode="&quot;?.&quot;#,##0.00_);[Red]\(&quot;?.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_);_(* \(#,##0\);_(* &quot;-&quot;??_);_(@_)"/>
    <numFmt numFmtId="188" formatCode="#,##0;[Red]#,##0"/>
    <numFmt numFmtId="189" formatCode="&quot;\&quot;#,##0;[Red]\-&quot;\&quot;#,##0"/>
    <numFmt numFmtId="190" formatCode="General_)"/>
    <numFmt numFmtId="191" formatCode="_-* #,##0&quot;đ.&quot;_-;\-* #,##0&quot;đ.&quot;_-;_-* &quot;-&quot;&quot;đ.&quot;_-;_-@_-"/>
    <numFmt numFmtId="192" formatCode="_-* #,##0.00&quot;đ.&quot;_-;\-* #,##0.00&quot;đ.&quot;_-;_-* &quot;-&quot;??&quot;đ.&quot;_-;_-@_-"/>
    <numFmt numFmtId="193" formatCode="0.0_)"/>
    <numFmt numFmtId="194" formatCode="\£#,##0_);\(\£#,##0\)"/>
    <numFmt numFmtId="195" formatCode="0000"/>
    <numFmt numFmtId="196" formatCode="_-* #,##0\ _р_._-;\-* #,##0\ _р_._-;_-* &quot;-&quot;\ _р_._-;_-@_-"/>
    <numFmt numFmtId="197" formatCode="_-* #,##0.00\ _F_-;\-* #,##0.00\ _F_-;_-* &quot;-&quot;??\ _F_-;_-@_-"/>
    <numFmt numFmtId="198" formatCode="&quot;$&quot;#,##0_);[Red]\(&quot;$&quot;#,##0\)"/>
    <numFmt numFmtId="199" formatCode="_-&quot;$&quot;* #,##0_-;\-&quot;$&quot;* #,##0_-;_-&quot;$&quot;* &quot;-&quot;_-;_-@_-"/>
    <numFmt numFmtId="200" formatCode="_(* #,##0.00_);[Red]_(* \(#,##0.00\);_(* &quot;-&quot;??_);_(@_)"/>
    <numFmt numFmtId="201" formatCode="_-* #,##0.00\ &quot;F&quot;_-;\-* #,##0.00\ &quot;F&quot;_-;_-* &quot;-&quot;??\ &quot;F&quot;_-;_-@_-"/>
    <numFmt numFmtId="202" formatCode="\$#,##0\ ;\(\$#,##0\)"/>
    <numFmt numFmtId="203" formatCode="dd\.mm\.yyyy&quot;г.&quot;"/>
    <numFmt numFmtId="204" formatCode="_-* #,##0_-;\-* #,##0_-;_-* &quot;-&quot;_-;_-@_-"/>
    <numFmt numFmtId="205" formatCode="_-* #,##0.00_-;\-* #,##0.00_-;_-* &quot;-&quot;??_-;_-@_-"/>
    <numFmt numFmtId="206" formatCode="0.0\x"/>
    <numFmt numFmtId="207" formatCode="#,##0;[Red]\-#,##0"/>
    <numFmt numFmtId="208" formatCode="_-* #,##0\ _F_B_-;\-* #,##0\ _F_B_-;_-* &quot;-&quot;\ _F_B_-;_-@_-"/>
    <numFmt numFmtId="209" formatCode="_-* #,##0.00\ _F_B_-;\-* #,##0.00\ _F_B_-;_-* &quot;-&quot;??\ _F_B_-;_-@_-"/>
    <numFmt numFmtId="210" formatCode="0.0"/>
    <numFmt numFmtId="211" formatCode="_(* #,##0.00_);_(* \(#,##0.00\);_(* &quot;-&quot;??_);_(@_)"/>
    <numFmt numFmtId="212" formatCode="#,##0.0_);\(#,##0.0\)"/>
    <numFmt numFmtId="213" formatCode="#,##0.0_);[Red]\(#,##0.0\)"/>
    <numFmt numFmtId="214" formatCode="#,##0_ ;[Red]\-#,##0\ "/>
    <numFmt numFmtId="215" formatCode="#,##0_);[Blue]\(#,##0\)"/>
    <numFmt numFmtId="216" formatCode="_-* #,##0_-;_-* #,##0\-;_-* &quot;-&quot;_-;_-@_-"/>
    <numFmt numFmtId="217" formatCode="_-* #,##0.00_-;_-* #,##0.00\-;_-* &quot;-&quot;??_-;_-@_-"/>
    <numFmt numFmtId="218" formatCode="_-* #,##0\ _$_-;\-* #,##0\ _$_-;_-* &quot;-&quot;\ _$_-;_-@_-"/>
    <numFmt numFmtId="219" formatCode="#,##0__\ \ \ \ "/>
    <numFmt numFmtId="220" formatCode="_-&quot;£&quot;* #,##0_-;\-&quot;£&quot;* #,##0_-;_-&quot;£&quot;* &quot;-&quot;_-;_-@_-"/>
    <numFmt numFmtId="221" formatCode="_-&quot;£&quot;* #,##0.00_-;\-&quot;£&quot;* #,##0.00_-;_-&quot;£&quot;* &quot;-&quot;??_-;_-@_-"/>
    <numFmt numFmtId="222" formatCode="_-* #,##0\ &quot;$&quot;_-;\-* #,##0\ &quot;$&quot;_-;_-* &quot;-&quot;\ &quot;$&quot;_-;_-@_-"/>
    <numFmt numFmtId="223" formatCode="_-* #,##0.00\ &quot;$&quot;_-;\-* #,##0.00\ &quot;$&quot;_-;_-* &quot;-&quot;??\ &quot;$&quot;_-;_-@_-"/>
    <numFmt numFmtId="224" formatCode="&quot;$&quot;#,##0.0_);\(&quot;$&quot;#,##0.0\)"/>
    <numFmt numFmtId="225" formatCode="0.00\x"/>
    <numFmt numFmtId="226" formatCode="#,##0.00&quot;т.р.&quot;;\-#,##0.00&quot;т.р.&quot;"/>
    <numFmt numFmtId="227" formatCode="#,##0.0;[Red]#,##0.0"/>
    <numFmt numFmtId="228" formatCode="_-* #,##0\ _d_._-;\-* #,##0\ _d_._-;_-* &quot;-&quot;\ _d_._-;_-@_-"/>
    <numFmt numFmtId="229" formatCode="_-* #,##0.00\ _d_._-;\-* #,##0.00\ _d_._-;_-* &quot;-&quot;??\ _d_._-;_-@_-"/>
    <numFmt numFmtId="230" formatCode="_-* #,##0_đ_._-;\-* #,##0_đ_._-;_-* &quot;-&quot;_đ_._-;_-@_-"/>
    <numFmt numFmtId="231" formatCode="_-* #,##0.00_đ_._-;\-* #,##0.00_đ_._-;_-* &quot;-&quot;??_đ_._-;_-@_-"/>
    <numFmt numFmtId="232" formatCode="#,##0.00_);[Red]\(#,##0.00\)"/>
    <numFmt numFmtId="233" formatCode="\(#,##0.0\)"/>
    <numFmt numFmtId="234" formatCode="#,##0\ &quot;?.&quot;;\-#,##0\ &quot;?.&quot;"/>
    <numFmt numFmtId="235" formatCode="_-* #,##0\ &quot;FB&quot;_-;\-* #,##0\ &quot;FB&quot;_-;_-* &quot;-&quot;\ &quot;FB&quot;_-;_-@_-"/>
    <numFmt numFmtId="236" formatCode="_-* #,##0.00\ &quot;FB&quot;_-;\-* #,##0.00\ &quot;FB&quot;_-;_-* &quot;-&quot;??\ &quot;FB&quot;_-;_-@_-"/>
    <numFmt numFmtId="237" formatCode="#,##0______;;&quot;------------      &quot;"/>
    <numFmt numFmtId="238" formatCode="_(* #,##0_);_(* \(#,##0\);_(* &quot;-&quot;_);_(@_)"/>
    <numFmt numFmtId="239" formatCode="#,##0.00;[Red]\-#,##0.00;&quot;-&quot;"/>
    <numFmt numFmtId="240" formatCode="#,##0;[Red]\-#,##0;&quot;-&quot;"/>
    <numFmt numFmtId="241" formatCode="_-&quot;F&quot;\ * #,##0_-;_-&quot;F&quot;\ * #,##0\-;_-&quot;F&quot;\ * &quot;-&quot;_-;_-@_-"/>
    <numFmt numFmtId="242" formatCode="_-&quot;F&quot;\ * #,##0.00_-;_-&quot;F&quot;\ * #,##0.00\-;_-&quot;F&quot;\ * &quot;-&quot;??_-;_-@_-"/>
    <numFmt numFmtId="243" formatCode="\$#,##0_);[Red]&quot;($&quot;#,##0\)"/>
    <numFmt numFmtId="244" formatCode="\$#,##0.00_);[Red]&quot;($&quot;#,##0.00\)"/>
    <numFmt numFmtId="245" formatCode="yyyy"/>
    <numFmt numFmtId="246" formatCode="yyyy\ &quot;год&quot;"/>
    <numFmt numFmtId="247" formatCode="\¥#,##0_);\(\¥#,##0\)"/>
    <numFmt numFmtId="248" formatCode="#,##0.00_ ;[Red]\-#,##0.00\ "/>
    <numFmt numFmtId="249" formatCode="_-* #,##0.00&quot;р.&quot;_-;\-* #,##0.00&quot;р.&quot;_-;_-* &quot;-&quot;??&quot;р.&quot;_-;_-@_-"/>
    <numFmt numFmtId="250" formatCode="#,##0.000"/>
    <numFmt numFmtId="251" formatCode="#,##0.00&quot;р.&quot;;\-#,##0.00&quot;р.&quot;"/>
    <numFmt numFmtId="252" formatCode="0.000"/>
    <numFmt numFmtId="253" formatCode="#,##0\т"/>
    <numFmt numFmtId="254" formatCode="_-* #,##0.00\ _р_._-;\-* #,##0.00\ _р_._-;_-* &quot;-&quot;??\ _р_._-;_-@_-"/>
    <numFmt numFmtId="255" formatCode="#,###"/>
    <numFmt numFmtId="256" formatCode="#,##0.0"/>
    <numFmt numFmtId="257" formatCode="%#\.00"/>
  </numFmts>
  <fonts count="212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9"/>
      <color indexed="8"/>
      <name val="Tahoma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family val="2"/>
    </font>
    <font>
      <sz val="10"/>
      <name val="Helv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  <charset val="204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Courier New"/>
      <family val="3"/>
    </font>
    <font>
      <sz val="10"/>
      <name val="Arial"/>
      <family val="2"/>
    </font>
    <font>
      <sz val="12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Tms Rmn"/>
    </font>
    <font>
      <sz val="9"/>
      <color indexed="56"/>
      <name val="Frutiger 45 Light"/>
      <family val="2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12"/>
      <name val="Arial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12"/>
      <color indexed="24"/>
      <name val="Arial"/>
      <family val="2"/>
      <charset val="204"/>
    </font>
    <font>
      <sz val="8"/>
      <name val="Arial Cyr"/>
      <charset val="204"/>
    </font>
    <font>
      <i/>
      <sz val="10"/>
      <name val="Arial"/>
      <family val="2"/>
    </font>
    <font>
      <u val="doubleAccounting"/>
      <sz val="10"/>
      <name val="Arial"/>
      <family val="2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Baltica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b/>
      <sz val="10"/>
      <name val="Baltica"/>
      <charset val="204"/>
    </font>
    <font>
      <sz val="8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Palatino"/>
      <family val="1"/>
    </font>
    <font>
      <b/>
      <sz val="8"/>
      <name val="Arial Cyr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62"/>
      <name val="Arial"/>
      <family val="2"/>
      <charset val="204"/>
    </font>
    <font>
      <sz val="8"/>
      <color indexed="12"/>
      <name val="Palatino"/>
      <family val="1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Times New Roman"/>
      <family val="1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10"/>
      <name val="Arial CE"/>
      <family val="2"/>
      <charset val="238"/>
    </font>
    <font>
      <sz val="8"/>
      <name val="Arial CE"/>
      <family val="2"/>
    </font>
    <font>
      <sz val="9"/>
      <name val="Tahoma"/>
      <family val="2"/>
      <charset val="204"/>
    </font>
    <font>
      <sz val="10"/>
      <name val="Times New Roman CYR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8"/>
      <color indexed="63"/>
      <name val="Arial"/>
      <family val="2"/>
      <charset val="204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sz val="9"/>
      <color indexed="8"/>
      <name val="Times New Roman"/>
      <family val="1"/>
      <charset val="204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Tms Rmn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sz val="10"/>
      <name val="Courier New"/>
      <family val="3"/>
      <charset val="238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0"/>
      <name val="Times New Roman"/>
      <family val="1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9"/>
      <color indexed="11"/>
      <name val="Tahoma"/>
      <family val="2"/>
      <charset val="204"/>
    </font>
    <font>
      <sz val="11"/>
      <color rgb="FF000000"/>
      <name val="Calibri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1"/>
      <name val="Times New Roman Cyr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  <font>
      <sz val="10"/>
      <color indexed="10"/>
      <name val="Arial Cyr"/>
      <family val="2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8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86">
    <xf numFmtId="0" fontId="0" fillId="0" borderId="0"/>
    <xf numFmtId="0" fontId="1" fillId="0" borderId="0"/>
    <xf numFmtId="0" fontId="2" fillId="0" borderId="0"/>
    <xf numFmtId="164" fontId="8" fillId="0" borderId="0">
      <alignment vertical="top"/>
    </xf>
    <xf numFmtId="0" fontId="2" fillId="0" borderId="0"/>
    <xf numFmtId="168" fontId="1" fillId="0" borderId="0" applyFont="0" applyFill="0" applyBorder="0" applyAlignment="0" applyProtection="0"/>
    <xf numFmtId="0" fontId="1" fillId="0" borderId="0"/>
    <xf numFmtId="0" fontId="18" fillId="0" borderId="0"/>
    <xf numFmtId="169" fontId="18" fillId="0" borderId="0"/>
    <xf numFmtId="0" fontId="19" fillId="0" borderId="0"/>
    <xf numFmtId="0" fontId="2" fillId="0" borderId="0"/>
    <xf numFmtId="170" fontId="8" fillId="0" borderId="0">
      <alignment vertical="top"/>
    </xf>
    <xf numFmtId="170" fontId="20" fillId="0" borderId="0">
      <alignment vertical="top"/>
    </xf>
    <xf numFmtId="171" fontId="20" fillId="4" borderId="0">
      <alignment vertical="top"/>
    </xf>
    <xf numFmtId="170" fontId="20" fillId="5" borderId="0">
      <alignment vertical="top"/>
    </xf>
    <xf numFmtId="0" fontId="21" fillId="0" borderId="0" applyFont="0" applyFill="0" applyBorder="0" applyAlignment="0"/>
    <xf numFmtId="0" fontId="2" fillId="0" borderId="0"/>
    <xf numFmtId="0" fontId="2" fillId="0" borderId="0"/>
    <xf numFmtId="0" fontId="2" fillId="0" borderId="0"/>
    <xf numFmtId="0" fontId="2" fillId="0" borderId="0"/>
    <xf numFmtId="40" fontId="22" fillId="0" borderId="0" applyFont="0" applyFill="0" applyBorder="0" applyAlignment="0" applyProtection="0"/>
    <xf numFmtId="0" fontId="23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72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6" borderId="5">
      <alignment wrapText="1"/>
      <protection locked="0"/>
    </xf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2" fillId="0" borderId="0"/>
    <xf numFmtId="0" fontId="26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6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25" fillId="0" borderId="0"/>
    <xf numFmtId="0" fontId="19" fillId="0" borderId="0"/>
    <xf numFmtId="0" fontId="27" fillId="0" borderId="0"/>
    <xf numFmtId="0" fontId="24" fillId="0" borderId="0"/>
    <xf numFmtId="0" fontId="18" fillId="0" borderId="0"/>
    <xf numFmtId="0" fontId="18" fillId="0" borderId="0"/>
    <xf numFmtId="169" fontId="18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9" fillId="0" borderId="0"/>
    <xf numFmtId="0" fontId="19" fillId="0" borderId="0"/>
    <xf numFmtId="169" fontId="19" fillId="0" borderId="0"/>
    <xf numFmtId="0" fontId="18" fillId="0" borderId="0"/>
    <xf numFmtId="0" fontId="19" fillId="0" borderId="0"/>
    <xf numFmtId="169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19" fillId="0" borderId="0"/>
    <xf numFmtId="169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/>
    <xf numFmtId="0" fontId="18" fillId="0" borderId="0"/>
    <xf numFmtId="0" fontId="19" fillId="0" borderId="0"/>
    <xf numFmtId="169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2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72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26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/>
    <xf numFmtId="0" fontId="25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/>
    <xf numFmtId="0" fontId="18" fillId="0" borderId="0"/>
    <xf numFmtId="0" fontId="19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9" fillId="0" borderId="0"/>
    <xf numFmtId="0" fontId="1" fillId="0" borderId="0"/>
    <xf numFmtId="0" fontId="19" fillId="0" borderId="0"/>
    <xf numFmtId="169" fontId="19" fillId="0" borderId="0"/>
    <xf numFmtId="174" fontId="1" fillId="0" borderId="0" applyFont="0" applyFill="0" applyBorder="0" applyAlignment="0" applyProtection="0"/>
    <xf numFmtId="175" fontId="28" fillId="0" borderId="0">
      <protection locked="0"/>
    </xf>
    <xf numFmtId="176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7" fontId="28" fillId="0" borderId="0">
      <protection locked="0"/>
    </xf>
    <xf numFmtId="0" fontId="28" fillId="0" borderId="0">
      <protection locked="0"/>
    </xf>
    <xf numFmtId="178" fontId="28" fillId="0" borderId="6">
      <protection locked="0"/>
    </xf>
    <xf numFmtId="178" fontId="29" fillId="0" borderId="0">
      <protection locked="0"/>
    </xf>
    <xf numFmtId="178" fontId="29" fillId="0" borderId="0">
      <protection locked="0"/>
    </xf>
    <xf numFmtId="178" fontId="28" fillId="0" borderId="6">
      <protection locked="0"/>
    </xf>
    <xf numFmtId="179" fontId="5" fillId="0" borderId="0">
      <alignment horizontal="center"/>
    </xf>
    <xf numFmtId="179" fontId="5" fillId="0" borderId="0">
      <alignment horizontal="center"/>
    </xf>
    <xf numFmtId="180" fontId="1" fillId="0" borderId="0">
      <alignment horizontal="center"/>
    </xf>
    <xf numFmtId="0" fontId="30" fillId="7" borderId="0"/>
    <xf numFmtId="0" fontId="31" fillId="8" borderId="4" applyNumberFormat="0" applyFill="0" applyBorder="0" applyAlignment="0">
      <alignment horizontal="left"/>
    </xf>
    <xf numFmtId="0" fontId="32" fillId="8" borderId="0" applyNumberFormat="0" applyFill="0" applyBorder="0" applyAlignment="0"/>
    <xf numFmtId="0" fontId="33" fillId="9" borderId="4" applyNumberFormat="0" applyFill="0" applyBorder="0" applyAlignment="0">
      <alignment horizontal="left"/>
    </xf>
    <xf numFmtId="0" fontId="34" fillId="10" borderId="0" applyNumberFormat="0" applyFill="0" applyBorder="0" applyAlignment="0"/>
    <xf numFmtId="0" fontId="35" fillId="0" borderId="0" applyNumberFormat="0" applyFill="0" applyBorder="0" applyAlignment="0"/>
    <xf numFmtId="0" fontId="36" fillId="0" borderId="7" applyNumberFormat="0" applyFill="0" applyBorder="0" applyAlignment="0">
      <alignment horizontal="left"/>
    </xf>
    <xf numFmtId="0" fontId="37" fillId="11" borderId="8" applyNumberFormat="0" applyFill="0" applyBorder="0" applyAlignment="0">
      <alignment horizontal="centerContinuous"/>
    </xf>
    <xf numFmtId="0" fontId="38" fillId="0" borderId="0" applyNumberFormat="0" applyFill="0" applyBorder="0" applyAlignment="0"/>
    <xf numFmtId="0" fontId="38" fillId="12" borderId="9" applyNumberFormat="0" applyFill="0" applyBorder="0" applyAlignment="0"/>
    <xf numFmtId="0" fontId="39" fillId="0" borderId="7" applyNumberFormat="0" applyFill="0" applyBorder="0" applyAlignment="0"/>
    <xf numFmtId="0" fontId="38" fillId="0" borderId="0" applyNumberFormat="0" applyFill="0" applyBorder="0" applyAlignment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181" fontId="32" fillId="19" borderId="10">
      <alignment horizontal="center" vertical="center"/>
      <protection locked="0"/>
    </xf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4" fontId="41" fillId="0" borderId="1">
      <alignment horizontal="right" vertical="top"/>
    </xf>
    <xf numFmtId="0" fontId="42" fillId="2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182" fontId="43" fillId="0" borderId="0" applyFont="0" applyFill="0" applyBorder="0">
      <alignment horizontal="center"/>
    </xf>
    <xf numFmtId="4" fontId="41" fillId="0" borderId="1">
      <alignment horizontal="right" vertical="top"/>
    </xf>
    <xf numFmtId="0" fontId="44" fillId="0" borderId="0">
      <alignment horizontal="right"/>
    </xf>
    <xf numFmtId="183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8" borderId="0" applyNumberFormat="0" applyBorder="0" applyAlignment="0" applyProtection="0"/>
    <xf numFmtId="0" fontId="42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0" applyNumberFormat="0" applyBorder="0" applyAlignment="0" applyProtection="0"/>
    <xf numFmtId="0" fontId="47" fillId="32" borderId="0" applyNumberFormat="0" applyBorder="0" applyAlignment="0" applyProtection="0"/>
    <xf numFmtId="0" fontId="42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6" fillId="39" borderId="0" applyNumberFormat="0" applyBorder="0" applyAlignment="0" applyProtection="0"/>
    <xf numFmtId="0" fontId="47" fillId="36" borderId="0" applyNumberFormat="0" applyBorder="0" applyAlignment="0" applyProtection="0"/>
    <xf numFmtId="0" fontId="42" fillId="25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6" fillId="39" borderId="0" applyNumberFormat="0" applyBorder="0" applyAlignment="0" applyProtection="0"/>
    <xf numFmtId="0" fontId="47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26" borderId="0" applyNumberFormat="0" applyBorder="0" applyAlignment="0" applyProtection="0"/>
    <xf numFmtId="0" fontId="42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34" borderId="0" applyNumberFormat="0" applyBorder="0" applyAlignment="0" applyProtection="0"/>
    <xf numFmtId="0" fontId="46" fillId="42" borderId="0" applyNumberFormat="0" applyBorder="0" applyAlignment="0" applyProtection="0"/>
    <xf numFmtId="0" fontId="47" fillId="40" borderId="0" applyNumberFormat="0" applyBorder="0" applyAlignment="0" applyProtection="0"/>
    <xf numFmtId="187" fontId="2" fillId="0" borderId="0" applyFont="0" applyFill="0" applyBorder="0" applyProtection="0"/>
    <xf numFmtId="0" fontId="48" fillId="0" borderId="0" applyNumberFormat="0" applyFill="0" applyBorder="0" applyAlignment="0" applyProtection="0">
      <alignment vertical="top"/>
      <protection locked="0"/>
    </xf>
    <xf numFmtId="188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27" fillId="0" borderId="0"/>
    <xf numFmtId="190" fontId="26" fillId="0" borderId="11">
      <protection locked="0"/>
    </xf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50" fillId="0" borderId="0">
      <alignment horizontal="left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14" borderId="0" applyNumberFormat="0" applyBorder="0" applyAlignment="0" applyProtection="0"/>
    <xf numFmtId="0" fontId="54" fillId="43" borderId="0"/>
    <xf numFmtId="0" fontId="55" fillId="43" borderId="0"/>
    <xf numFmtId="0" fontId="56" fillId="0" borderId="0" applyNumberFormat="0" applyFill="0" applyBorder="0" applyAlignment="0" applyProtection="0"/>
    <xf numFmtId="10" fontId="57" fillId="0" borderId="0" applyNumberFormat="0" applyFill="0" applyBorder="0" applyAlignment="0"/>
    <xf numFmtId="0" fontId="58" fillId="0" borderId="0" applyNumberFormat="0" applyFill="0" applyBorder="0" applyAlignment="0" applyProtection="0"/>
    <xf numFmtId="194" fontId="59" fillId="0" borderId="0" applyFont="0" applyFill="0" applyBorder="0" applyAlignment="0" applyProtection="0"/>
    <xf numFmtId="0" fontId="60" fillId="0" borderId="0"/>
    <xf numFmtId="0" fontId="61" fillId="0" borderId="0" applyFill="0" applyBorder="0" applyAlignment="0"/>
    <xf numFmtId="0" fontId="62" fillId="44" borderId="12" applyNumberFormat="0" applyAlignment="0" applyProtection="0"/>
    <xf numFmtId="0" fontId="2" fillId="45" borderId="0" applyNumberFormat="0" applyFont="0" applyBorder="0" applyAlignment="0"/>
    <xf numFmtId="0" fontId="63" fillId="0" borderId="12" applyNumberFormat="0" applyAlignment="0">
      <protection locked="0"/>
    </xf>
    <xf numFmtId="0" fontId="64" fillId="0" borderId="9" applyNumberFormat="0" applyFont="0" applyFill="0" applyProtection="0">
      <alignment horizontal="centerContinuous" vertical="center"/>
    </xf>
    <xf numFmtId="0" fontId="5" fillId="6" borderId="0" applyNumberFormat="0" applyFont="0" applyBorder="0" applyAlignment="0" applyProtection="0"/>
    <xf numFmtId="0" fontId="65" fillId="46" borderId="13" applyNumberFormat="0" applyAlignment="0" applyProtection="0"/>
    <xf numFmtId="0" fontId="66" fillId="0" borderId="1">
      <alignment horizontal="left" vertical="center"/>
    </xf>
    <xf numFmtId="195" fontId="2" fillId="0" borderId="14" applyFont="0" applyFill="0" applyBorder="0" applyProtection="0">
      <alignment horizontal="center"/>
      <protection locked="0"/>
    </xf>
    <xf numFmtId="0" fontId="64" fillId="0" borderId="0" applyNumberFormat="0" applyFill="0" applyBorder="0" applyProtection="0">
      <alignment horizontal="center" vertical="center"/>
    </xf>
    <xf numFmtId="196" fontId="67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0" fontId="69" fillId="0" borderId="0" applyFont="0" applyFill="0" applyBorder="0" applyAlignment="0" applyProtection="0"/>
    <xf numFmtId="197" fontId="1" fillId="0" borderId="0" applyFont="0" applyFill="0" applyBorder="0" applyAlignment="0" applyProtection="0"/>
    <xf numFmtId="3" fontId="70" fillId="0" borderId="0" applyFont="0" applyFill="0" applyBorder="0" applyAlignment="0" applyProtection="0"/>
    <xf numFmtId="190" fontId="71" fillId="47" borderId="11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1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0" fontId="69" fillId="0" borderId="0" applyFont="0" applyFill="0" applyBorder="0" applyAlignment="0" applyProtection="0">
      <alignment horizontal="right"/>
    </xf>
    <xf numFmtId="37" fontId="72" fillId="0" borderId="15" applyFont="0" applyFill="0" applyBorder="0"/>
    <xf numFmtId="37" fontId="73" fillId="0" borderId="15" applyFont="0" applyFill="0" applyBorder="0">
      <protection locked="0"/>
    </xf>
    <xf numFmtId="37" fontId="74" fillId="4" borderId="1" applyFill="0" applyBorder="0" applyProtection="0"/>
    <xf numFmtId="37" fontId="73" fillId="0" borderId="15" applyFill="0" applyBorder="0">
      <protection locked="0"/>
    </xf>
    <xf numFmtId="201" fontId="1" fillId="0" borderId="0" applyFont="0" applyFill="0" applyBorder="0" applyAlignment="0" applyProtection="0"/>
    <xf numFmtId="202" fontId="70" fillId="0" borderId="0" applyFont="0" applyFill="0" applyBorder="0" applyAlignment="0" applyProtection="0"/>
    <xf numFmtId="0" fontId="69" fillId="0" borderId="0" applyFill="0" applyBorder="0" applyProtection="0">
      <alignment vertical="center"/>
    </xf>
    <xf numFmtId="0" fontId="2" fillId="0" borderId="0"/>
    <xf numFmtId="0" fontId="2" fillId="0" borderId="0"/>
    <xf numFmtId="0" fontId="2" fillId="0" borderId="0"/>
    <xf numFmtId="0" fontId="54" fillId="41" borderId="0"/>
    <xf numFmtId="0" fontId="55" fillId="48" borderId="0"/>
    <xf numFmtId="0" fontId="70" fillId="0" borderId="0" applyFont="0" applyFill="0" applyBorder="0" applyAlignment="0" applyProtection="0"/>
    <xf numFmtId="0" fontId="69" fillId="0" borderId="0" applyFont="0" applyFill="0" applyBorder="0" applyAlignment="0" applyProtection="0"/>
    <xf numFmtId="15" fontId="75" fillId="0" borderId="16" applyFont="0" applyFill="0" applyBorder="0" applyAlignment="0">
      <alignment horizontal="centerContinuous"/>
    </xf>
    <xf numFmtId="203" fontId="75" fillId="0" borderId="16" applyFont="0" applyFill="0" applyBorder="0" applyAlignment="0">
      <alignment horizontal="centerContinuous"/>
    </xf>
    <xf numFmtId="0" fontId="76" fillId="0" borderId="0" applyFont="0" applyFill="0" applyBorder="0" applyAlignment="0" applyProtection="0"/>
    <xf numFmtId="14" fontId="77" fillId="0" borderId="0">
      <alignment vertical="top"/>
    </xf>
    <xf numFmtId="38" fontId="5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1" fillId="0" borderId="0" applyFont="0" applyFill="0" applyBorder="0" applyAlignment="0" applyProtection="0"/>
    <xf numFmtId="190" fontId="78" fillId="0" borderId="0">
      <alignment horizontal="center"/>
    </xf>
    <xf numFmtId="0" fontId="69" fillId="0" borderId="17" applyNumberFormat="0" applyFont="0" applyFill="0" applyAlignment="0" applyProtection="0"/>
    <xf numFmtId="0" fontId="79" fillId="0" borderId="0" applyFill="0" applyBorder="0" applyAlignment="0" applyProtection="0"/>
    <xf numFmtId="207" fontId="26" fillId="0" borderId="0" applyFill="0" applyBorder="0" applyAlignment="0" applyProtection="0"/>
    <xf numFmtId="0" fontId="26" fillId="0" borderId="0" applyFill="0" applyBorder="0" applyAlignment="0" applyProtection="0"/>
    <xf numFmtId="0" fontId="80" fillId="0" borderId="0" applyNumberFormat="0" applyFill="0" applyBorder="0" applyAlignment="0" applyProtection="0"/>
    <xf numFmtId="172" fontId="81" fillId="0" borderId="0">
      <alignment vertical="top"/>
    </xf>
    <xf numFmtId="38" fontId="81" fillId="0" borderId="0">
      <alignment vertical="top"/>
    </xf>
    <xf numFmtId="38" fontId="81" fillId="0" borderId="0">
      <alignment vertical="top"/>
    </xf>
    <xf numFmtId="0" fontId="82" fillId="49" borderId="0" applyNumberFormat="0" applyBorder="0" applyAlignment="0" applyProtection="0"/>
    <xf numFmtId="0" fontId="82" fillId="50" borderId="0" applyNumberFormat="0" applyBorder="0" applyAlignment="0" applyProtection="0"/>
    <xf numFmtId="0" fontId="82" fillId="51" borderId="0" applyNumberFormat="0" applyBorder="0" applyAlignment="0" applyProtection="0"/>
    <xf numFmtId="169" fontId="77" fillId="0" borderId="0" applyFont="0" applyFill="0" applyBorder="0" applyAlignment="0" applyProtection="0"/>
    <xf numFmtId="37" fontId="2" fillId="0" borderId="0"/>
    <xf numFmtId="0" fontId="83" fillId="0" borderId="0" applyNumberFormat="0" applyFill="0" applyBorder="0" applyAlignment="0" applyProtection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84" fillId="0" borderId="0" applyFill="0" applyBorder="0" applyAlignment="0" applyProtection="0"/>
    <xf numFmtId="210" fontId="8" fillId="0" borderId="0" applyFill="0" applyBorder="0" applyAlignment="0" applyProtection="0"/>
    <xf numFmtId="210" fontId="85" fillId="0" borderId="0" applyFill="0" applyBorder="0" applyAlignment="0" applyProtection="0"/>
    <xf numFmtId="210" fontId="86" fillId="0" borderId="0" applyFill="0" applyBorder="0" applyAlignment="0" applyProtection="0"/>
    <xf numFmtId="210" fontId="87" fillId="0" borderId="0" applyFill="0" applyBorder="0" applyAlignment="0" applyProtection="0"/>
    <xf numFmtId="210" fontId="88" fillId="0" borderId="0" applyFill="0" applyBorder="0" applyAlignment="0" applyProtection="0"/>
    <xf numFmtId="210" fontId="89" fillId="0" borderId="0" applyFill="0" applyBorder="0" applyAlignment="0" applyProtection="0"/>
    <xf numFmtId="211" fontId="90" fillId="0" borderId="0"/>
    <xf numFmtId="2" fontId="70" fillId="0" borderId="0" applyFont="0" applyFill="0" applyBorder="0" applyAlignment="0" applyProtection="0"/>
    <xf numFmtId="0" fontId="54" fillId="0" borderId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15" fontId="2" fillId="0" borderId="0">
      <alignment vertical="center"/>
    </xf>
    <xf numFmtId="0" fontId="92" fillId="0" borderId="0" applyFill="0" applyBorder="0" applyProtection="0">
      <alignment horizontal="left"/>
    </xf>
    <xf numFmtId="0" fontId="93" fillId="15" borderId="0" applyNumberFormat="0" applyBorder="0" applyAlignment="0" applyProtection="0"/>
    <xf numFmtId="0" fontId="94" fillId="5" borderId="8"/>
    <xf numFmtId="0" fontId="95" fillId="52" borderId="0" applyNumberFormat="0" applyBorder="0" applyAlignment="0" applyProtection="0"/>
    <xf numFmtId="170" fontId="51" fillId="5" borderId="1" applyNumberFormat="0" applyFont="0" applyBorder="0" applyAlignment="0" applyProtection="0"/>
    <xf numFmtId="0" fontId="69" fillId="0" borderId="0" applyFont="0" applyFill="0" applyBorder="0" applyAlignment="0" applyProtection="0">
      <alignment horizontal="right"/>
    </xf>
    <xf numFmtId="212" fontId="96" fillId="5" borderId="0" applyNumberFormat="0" applyFont="0" applyAlignment="0"/>
    <xf numFmtId="0" fontId="97" fillId="0" borderId="0" applyProtection="0">
      <alignment horizontal="right"/>
    </xf>
    <xf numFmtId="0" fontId="63" fillId="44" borderId="12" applyNumberFormat="0" applyAlignment="0"/>
    <xf numFmtId="0" fontId="98" fillId="0" borderId="18" applyNumberFormat="0" applyAlignment="0" applyProtection="0"/>
    <xf numFmtId="0" fontId="98" fillId="0" borderId="19">
      <alignment horizontal="left" vertical="center"/>
    </xf>
    <xf numFmtId="0" fontId="99" fillId="0" borderId="0">
      <alignment vertical="top"/>
    </xf>
    <xf numFmtId="0" fontId="100" fillId="0" borderId="20" applyNumberFormat="0" applyFill="0" applyAlignment="0" applyProtection="0"/>
    <xf numFmtId="0" fontId="101" fillId="0" borderId="21" applyNumberFormat="0" applyFill="0" applyAlignment="0" applyProtection="0"/>
    <xf numFmtId="0" fontId="102" fillId="0" borderId="22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>
      <alignment horizontal="center"/>
    </xf>
    <xf numFmtId="172" fontId="104" fillId="0" borderId="0">
      <alignment vertical="top"/>
    </xf>
    <xf numFmtId="38" fontId="104" fillId="0" borderId="0">
      <alignment vertical="top"/>
    </xf>
    <xf numFmtId="38" fontId="104" fillId="0" borderId="0">
      <alignment vertical="top"/>
    </xf>
    <xf numFmtId="0" fontId="105" fillId="0" borderId="23" applyNumberFormat="0" applyFill="0" applyBorder="0" applyAlignment="0" applyProtection="0">
      <alignment horizontal="left"/>
    </xf>
    <xf numFmtId="213" fontId="106" fillId="53" borderId="0" applyNumberFormat="0" applyBorder="0" applyAlignment="0" applyProtection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30" fillId="0" borderId="0"/>
    <xf numFmtId="190" fontId="107" fillId="0" borderId="0"/>
    <xf numFmtId="0" fontId="2" fillId="0" borderId="0"/>
    <xf numFmtId="0" fontId="108" fillId="0" borderId="0" applyNumberFormat="0" applyFill="0" applyBorder="0" applyAlignment="0" applyProtection="0">
      <alignment vertical="top"/>
      <protection locked="0"/>
    </xf>
    <xf numFmtId="214" fontId="109" fillId="0" borderId="1">
      <alignment horizontal="center" vertical="center" wrapText="1"/>
    </xf>
    <xf numFmtId="0" fontId="110" fillId="18" borderId="12" applyNumberFormat="0" applyAlignment="0" applyProtection="0"/>
    <xf numFmtId="0" fontId="95" fillId="54" borderId="0" applyNumberFormat="0" applyBorder="0" applyAlignment="0" applyProtection="0"/>
    <xf numFmtId="0" fontId="111" fillId="18" borderId="12" applyNumberFormat="0" applyAlignment="0" applyProtection="0"/>
    <xf numFmtId="0" fontId="112" fillId="0" borderId="0" applyFill="0" applyBorder="0" applyProtection="0">
      <alignment vertical="center"/>
    </xf>
    <xf numFmtId="0" fontId="112" fillId="0" borderId="0" applyFill="0" applyBorder="0" applyProtection="0">
      <alignment vertical="center"/>
    </xf>
    <xf numFmtId="0" fontId="112" fillId="0" borderId="0" applyFill="0" applyBorder="0" applyProtection="0">
      <alignment vertical="center"/>
    </xf>
    <xf numFmtId="0" fontId="112" fillId="0" borderId="0" applyFill="0" applyBorder="0" applyProtection="0">
      <alignment vertical="center"/>
    </xf>
    <xf numFmtId="172" fontId="20" fillId="0" borderId="0">
      <alignment vertical="top"/>
    </xf>
    <xf numFmtId="172" fontId="20" fillId="4" borderId="0">
      <alignment vertical="top"/>
    </xf>
    <xf numFmtId="38" fontId="20" fillId="4" borderId="0">
      <alignment vertical="top"/>
    </xf>
    <xf numFmtId="38" fontId="20" fillId="4" borderId="0">
      <alignment vertical="top"/>
    </xf>
    <xf numFmtId="38" fontId="20" fillId="0" borderId="0">
      <alignment vertical="top"/>
    </xf>
    <xf numFmtId="215" fontId="20" fillId="5" borderId="0">
      <alignment vertical="top"/>
    </xf>
    <xf numFmtId="38" fontId="20" fillId="0" borderId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0" fontId="113" fillId="0" borderId="0">
      <alignment vertical="center"/>
    </xf>
    <xf numFmtId="0" fontId="114" fillId="55" borderId="24">
      <alignment horizontal="left" vertical="center" wrapText="1"/>
    </xf>
    <xf numFmtId="214" fontId="115" fillId="0" borderId="1">
      <alignment horizontal="right" vertical="center" wrapText="1"/>
    </xf>
    <xf numFmtId="0" fontId="116" fillId="4" borderId="0"/>
    <xf numFmtId="187" fontId="2" fillId="56" borderId="1">
      <alignment vertical="center"/>
    </xf>
    <xf numFmtId="216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117" fillId="0" borderId="25" applyNumberFormat="0" applyFill="0" applyAlignment="0" applyProtection="0"/>
    <xf numFmtId="204" fontId="118" fillId="0" borderId="0" applyFont="0" applyFill="0" applyBorder="0" applyAlignment="0" applyProtection="0"/>
    <xf numFmtId="205" fontId="118" fillId="0" borderId="0" applyFont="0" applyFill="0" applyBorder="0" applyAlignment="0" applyProtection="0"/>
    <xf numFmtId="21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219" fontId="119" fillId="0" borderId="1">
      <alignment horizontal="right"/>
      <protection locked="0"/>
    </xf>
    <xf numFmtId="220" fontId="118" fillId="0" borderId="0" applyFont="0" applyFill="0" applyBorder="0" applyAlignment="0" applyProtection="0"/>
    <xf numFmtId="221" fontId="118" fillId="0" borderId="0" applyFont="0" applyFill="0" applyBorder="0" applyAlignment="0" applyProtection="0"/>
    <xf numFmtId="222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224" fontId="21" fillId="0" borderId="0" applyFont="0" applyFill="0" applyBorder="0" applyAlignment="0" applyProtection="0"/>
    <xf numFmtId="225" fontId="21" fillId="0" borderId="0" applyFont="0" applyFill="0" applyBorder="0" applyAlignment="0" applyProtection="0"/>
    <xf numFmtId="206" fontId="120" fillId="0" borderId="0" applyFont="0" applyFill="0" applyBorder="0" applyAlignment="0" applyProtection="0"/>
    <xf numFmtId="0" fontId="69" fillId="0" borderId="0" applyFill="0" applyBorder="0" applyProtection="0">
      <alignment vertical="center"/>
    </xf>
    <xf numFmtId="0" fontId="69" fillId="0" borderId="0" applyFont="0" applyFill="0" applyBorder="0" applyAlignment="0" applyProtection="0">
      <alignment horizontal="right"/>
    </xf>
    <xf numFmtId="3" fontId="1" fillId="0" borderId="7" applyFont="0" applyBorder="0">
      <alignment horizontal="center" vertical="center"/>
    </xf>
    <xf numFmtId="0" fontId="121" fillId="57" borderId="0" applyNumberFormat="0" applyBorder="0" applyAlignment="0" applyProtection="0"/>
    <xf numFmtId="37" fontId="122" fillId="0" borderId="0"/>
    <xf numFmtId="0" fontId="30" fillId="0" borderId="24"/>
    <xf numFmtId="0" fontId="67" fillId="0" borderId="0" applyNumberFormat="0" applyFill="0" applyBorder="0" applyAlignment="0" applyProtection="0"/>
    <xf numFmtId="226" fontId="1" fillId="0" borderId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3" fillId="0" borderId="0">
      <alignment horizontal="right"/>
    </xf>
    <xf numFmtId="0" fontId="2" fillId="0" borderId="0"/>
    <xf numFmtId="0" fontId="124" fillId="0" borderId="0"/>
    <xf numFmtId="0" fontId="1" fillId="0" borderId="0"/>
    <xf numFmtId="0" fontId="125" fillId="0" borderId="0"/>
    <xf numFmtId="0" fontId="1" fillId="0" borderId="0"/>
    <xf numFmtId="0" fontId="44" fillId="0" borderId="0"/>
    <xf numFmtId="0" fontId="69" fillId="0" borderId="0" applyFill="0" applyBorder="0" applyProtection="0">
      <alignment vertical="center"/>
    </xf>
    <xf numFmtId="0" fontId="126" fillId="0" borderId="0"/>
    <xf numFmtId="0" fontId="127" fillId="0" borderId="0"/>
    <xf numFmtId="0" fontId="128" fillId="0" borderId="0"/>
    <xf numFmtId="0" fontId="18" fillId="0" borderId="0"/>
    <xf numFmtId="0" fontId="19" fillId="0" borderId="0"/>
    <xf numFmtId="0" fontId="129" fillId="58" borderId="26" applyNumberFormat="0" applyFont="0" applyAlignment="0" applyProtection="0"/>
    <xf numFmtId="227" fontId="1" fillId="0" borderId="0" applyFont="0" applyAlignment="0">
      <alignment horizontal="center"/>
    </xf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8" fontId="130" fillId="0" borderId="0" applyFont="0" applyFill="0" applyBorder="0" applyAlignment="0" applyProtection="0"/>
    <xf numFmtId="231" fontId="1" fillId="0" borderId="0" applyFont="0" applyFill="0" applyBorder="0" applyAlignment="0" applyProtection="0"/>
    <xf numFmtId="229" fontId="130" fillId="0" borderId="0" applyFont="0" applyFill="0" applyBorder="0" applyAlignment="0" applyProtection="0"/>
    <xf numFmtId="172" fontId="30" fillId="0" borderId="0" applyFont="0" applyFill="0" applyBorder="0" applyAlignment="0" applyProtection="0"/>
    <xf numFmtId="232" fontId="30" fillId="0" borderId="0" applyFont="0" applyFill="0" applyBorder="0" applyAlignment="0" applyProtection="0"/>
    <xf numFmtId="0" fontId="51" fillId="0" borderId="0"/>
    <xf numFmtId="172" fontId="30" fillId="0" borderId="0" applyFont="0" applyFill="0" applyBorder="0" applyAlignment="0" applyProtection="0"/>
    <xf numFmtId="232" fontId="30" fillId="0" borderId="0" applyFont="0" applyFill="0" applyBorder="0" applyAlignment="0" applyProtection="0"/>
    <xf numFmtId="233" fontId="51" fillId="0" borderId="0" applyFont="0" applyFill="0" applyBorder="0" applyAlignment="0" applyProtection="0"/>
    <xf numFmtId="234" fontId="51" fillId="0" borderId="0" applyFont="0" applyFill="0" applyBorder="0" applyAlignment="0" applyProtection="0"/>
    <xf numFmtId="0" fontId="131" fillId="44" borderId="27" applyNumberFormat="0" applyAlignment="0" applyProtection="0"/>
    <xf numFmtId="40" fontId="132" fillId="59" borderId="0">
      <alignment horizontal="right"/>
    </xf>
    <xf numFmtId="0" fontId="133" fillId="60" borderId="0">
      <alignment horizontal="center"/>
    </xf>
    <xf numFmtId="0" fontId="134" fillId="61" borderId="0"/>
    <xf numFmtId="0" fontId="135" fillId="59" borderId="0" applyBorder="0">
      <alignment horizontal="centerContinuous"/>
    </xf>
    <xf numFmtId="0" fontId="136" fillId="61" borderId="0" applyBorder="0">
      <alignment horizontal="centerContinuous"/>
    </xf>
    <xf numFmtId="0" fontId="137" fillId="44" borderId="27" applyNumberFormat="0" applyAlignment="0" applyProtection="0"/>
    <xf numFmtId="0" fontId="98" fillId="0" borderId="0" applyNumberFormat="0" applyFill="0" applyBorder="0" applyAlignment="0" applyProtection="0"/>
    <xf numFmtId="0" fontId="138" fillId="0" borderId="0"/>
    <xf numFmtId="1" fontId="139" fillId="0" borderId="0" applyProtection="0">
      <alignment horizontal="right" vertical="center"/>
    </xf>
    <xf numFmtId="49" fontId="140" fillId="0" borderId="9" applyFill="0" applyProtection="0">
      <alignment vertical="center"/>
    </xf>
    <xf numFmtId="235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0" fontId="26" fillId="0" borderId="0" applyFill="0" applyBorder="0" applyAlignment="0" applyProtection="0"/>
    <xf numFmtId="9" fontId="2" fillId="0" borderId="0" applyFont="0" applyFill="0" applyBorder="0" applyAlignment="0" applyProtection="0"/>
    <xf numFmtId="0" fontId="69" fillId="0" borderId="0" applyFill="0" applyBorder="0" applyProtection="0">
      <alignment vertical="center"/>
    </xf>
    <xf numFmtId="37" fontId="141" fillId="6" borderId="28"/>
    <xf numFmtId="37" fontId="141" fillId="6" borderId="28"/>
    <xf numFmtId="0" fontId="142" fillId="0" borderId="0" applyNumberFormat="0">
      <alignment horizontal="left"/>
    </xf>
    <xf numFmtId="237" fontId="143" fillId="0" borderId="29" applyBorder="0">
      <alignment horizontal="right"/>
      <protection locked="0"/>
    </xf>
    <xf numFmtId="0" fontId="2" fillId="4" borderId="30" applyNumberFormat="0" applyFont="0" applyFill="0" applyBorder="0" applyAlignment="0" applyProtection="0"/>
    <xf numFmtId="49" fontId="144" fillId="0" borderId="1" applyNumberFormat="0">
      <alignment horizontal="left" vertical="center"/>
    </xf>
    <xf numFmtId="0" fontId="138" fillId="0" borderId="0"/>
    <xf numFmtId="187" fontId="145" fillId="56" borderId="1">
      <alignment horizontal="center" vertical="center" wrapText="1"/>
      <protection locked="0"/>
    </xf>
    <xf numFmtId="0" fontId="2" fillId="0" borderId="0">
      <alignment vertical="center"/>
    </xf>
    <xf numFmtId="0" fontId="146" fillId="0" borderId="0" applyNumberFormat="0" applyFill="0" applyBorder="0" applyAlignment="0" applyProtection="0">
      <alignment horizontal="left"/>
      <protection locked="0"/>
    </xf>
    <xf numFmtId="0" fontId="72" fillId="59" borderId="0">
      <alignment horizontal="left" vertical="top"/>
    </xf>
    <xf numFmtId="0" fontId="147" fillId="59" borderId="0">
      <alignment horizontal="left" vertical="top"/>
    </xf>
    <xf numFmtId="0" fontId="148" fillId="0" borderId="31">
      <alignment vertical="center"/>
    </xf>
    <xf numFmtId="4" fontId="132" fillId="6" borderId="27" applyNumberFormat="0" applyProtection="0">
      <alignment vertical="center"/>
    </xf>
    <xf numFmtId="4" fontId="149" fillId="6" borderId="27" applyNumberFormat="0" applyProtection="0">
      <alignment vertical="center"/>
    </xf>
    <xf numFmtId="4" fontId="132" fillId="6" borderId="27" applyNumberFormat="0" applyProtection="0">
      <alignment horizontal="left" vertical="center" indent="1"/>
    </xf>
    <xf numFmtId="4" fontId="132" fillId="6" borderId="27" applyNumberFormat="0" applyProtection="0">
      <alignment horizontal="left" vertical="center" indent="1"/>
    </xf>
    <xf numFmtId="0" fontId="2" fillId="62" borderId="27" applyNumberFormat="0" applyProtection="0">
      <alignment horizontal="left" vertical="center" indent="1"/>
    </xf>
    <xf numFmtId="4" fontId="132" fillId="63" borderId="27" applyNumberFormat="0" applyProtection="0">
      <alignment horizontal="right" vertical="center"/>
    </xf>
    <xf numFmtId="4" fontId="132" fillId="64" borderId="27" applyNumberFormat="0" applyProtection="0">
      <alignment horizontal="right" vertical="center"/>
    </xf>
    <xf numFmtId="4" fontId="132" fillId="65" borderId="27" applyNumberFormat="0" applyProtection="0">
      <alignment horizontal="right" vertical="center"/>
    </xf>
    <xf numFmtId="4" fontId="132" fillId="66" borderId="27" applyNumberFormat="0" applyProtection="0">
      <alignment horizontal="right" vertical="center"/>
    </xf>
    <xf numFmtId="4" fontId="132" fillId="67" borderId="27" applyNumberFormat="0" applyProtection="0">
      <alignment horizontal="right" vertical="center"/>
    </xf>
    <xf numFmtId="4" fontId="132" fillId="11" borderId="27" applyNumberFormat="0" applyProtection="0">
      <alignment horizontal="right" vertical="center"/>
    </xf>
    <xf numFmtId="4" fontId="132" fillId="68" borderId="27" applyNumberFormat="0" applyProtection="0">
      <alignment horizontal="right" vertical="center"/>
    </xf>
    <xf numFmtId="4" fontId="132" fillId="69" borderId="27" applyNumberFormat="0" applyProtection="0">
      <alignment horizontal="right" vertical="center"/>
    </xf>
    <xf numFmtId="4" fontId="132" fillId="70" borderId="27" applyNumberFormat="0" applyProtection="0">
      <alignment horizontal="right" vertical="center"/>
    </xf>
    <xf numFmtId="4" fontId="55" fillId="71" borderId="27" applyNumberFormat="0" applyProtection="0">
      <alignment horizontal="left" vertical="center" indent="1"/>
    </xf>
    <xf numFmtId="4" fontId="132" fillId="72" borderId="32" applyNumberFormat="0" applyProtection="0">
      <alignment horizontal="left" vertical="center" indent="1"/>
    </xf>
    <xf numFmtId="4" fontId="150" fillId="10" borderId="0" applyNumberFormat="0" applyProtection="0">
      <alignment horizontal="left" vertical="center" indent="1"/>
    </xf>
    <xf numFmtId="0" fontId="2" fillId="62" borderId="27" applyNumberFormat="0" applyProtection="0">
      <alignment horizontal="left" vertical="center" indent="1"/>
    </xf>
    <xf numFmtId="4" fontId="72" fillId="72" borderId="27" applyNumberFormat="0" applyProtection="0">
      <alignment horizontal="left" vertical="center" indent="1"/>
    </xf>
    <xf numFmtId="4" fontId="72" fillId="73" borderId="27" applyNumberFormat="0" applyProtection="0">
      <alignment horizontal="left" vertical="center" indent="1"/>
    </xf>
    <xf numFmtId="0" fontId="2" fillId="73" borderId="27" applyNumberFormat="0" applyProtection="0">
      <alignment horizontal="left" vertical="center" indent="1"/>
    </xf>
    <xf numFmtId="0" fontId="2" fillId="73" borderId="27" applyNumberFormat="0" applyProtection="0">
      <alignment horizontal="left" vertical="center" indent="1"/>
    </xf>
    <xf numFmtId="0" fontId="2" fillId="9" borderId="27" applyNumberFormat="0" applyProtection="0">
      <alignment horizontal="left" vertical="center" indent="1"/>
    </xf>
    <xf numFmtId="0" fontId="2" fillId="9" borderId="27" applyNumberFormat="0" applyProtection="0">
      <alignment horizontal="left" vertical="center" indent="1"/>
    </xf>
    <xf numFmtId="0" fontId="2" fillId="4" borderId="27" applyNumberFormat="0" applyProtection="0">
      <alignment horizontal="left" vertical="center" indent="1"/>
    </xf>
    <xf numFmtId="0" fontId="2" fillId="4" borderId="27" applyNumberFormat="0" applyProtection="0">
      <alignment horizontal="left" vertical="center" indent="1"/>
    </xf>
    <xf numFmtId="0" fontId="2" fillId="62" borderId="27" applyNumberFormat="0" applyProtection="0">
      <alignment horizontal="left" vertical="center" indent="1"/>
    </xf>
    <xf numFmtId="0" fontId="2" fillId="62" borderId="27" applyNumberFormat="0" applyProtection="0">
      <alignment horizontal="left" vertical="center" indent="1"/>
    </xf>
    <xf numFmtId="0" fontId="1" fillId="0" borderId="0"/>
    <xf numFmtId="4" fontId="132" fillId="74" borderId="27" applyNumberFormat="0" applyProtection="0">
      <alignment vertical="center"/>
    </xf>
    <xf numFmtId="4" fontId="149" fillId="74" borderId="27" applyNumberFormat="0" applyProtection="0">
      <alignment vertical="center"/>
    </xf>
    <xf numFmtId="4" fontId="132" fillId="74" borderId="27" applyNumberFormat="0" applyProtection="0">
      <alignment horizontal="left" vertical="center" indent="1"/>
    </xf>
    <xf numFmtId="4" fontId="132" fillId="74" borderId="27" applyNumberFormat="0" applyProtection="0">
      <alignment horizontal="left" vertical="center" indent="1"/>
    </xf>
    <xf numFmtId="4" fontId="132" fillId="72" borderId="27" applyNumberFormat="0" applyProtection="0">
      <alignment horizontal="right" vertical="center"/>
    </xf>
    <xf numFmtId="4" fontId="149" fillId="72" borderId="27" applyNumberFormat="0" applyProtection="0">
      <alignment horizontal="right" vertical="center"/>
    </xf>
    <xf numFmtId="0" fontId="2" fillId="62" borderId="27" applyNumberFormat="0" applyProtection="0">
      <alignment horizontal="left" vertical="center" indent="1"/>
    </xf>
    <xf numFmtId="0" fontId="2" fillId="62" borderId="27" applyNumberFormat="0" applyProtection="0">
      <alignment horizontal="left" vertical="center" indent="1"/>
    </xf>
    <xf numFmtId="0" fontId="151" fillId="0" borderId="0"/>
    <xf numFmtId="4" fontId="152" fillId="72" borderId="27" applyNumberFormat="0" applyProtection="0">
      <alignment horizontal="right" vertical="center"/>
    </xf>
    <xf numFmtId="0" fontId="153" fillId="0" borderId="33"/>
    <xf numFmtId="0" fontId="154" fillId="0" borderId="0" applyNumberFormat="0" applyFill="0" applyBorder="0" applyAlignment="0" applyProtection="0"/>
    <xf numFmtId="0" fontId="59" fillId="0" borderId="0" applyFill="0" applyBorder="0" applyAlignment="0" applyProtection="0"/>
    <xf numFmtId="0" fontId="44" fillId="0" borderId="0" applyNumberFormat="0" applyFill="0" applyBorder="0" applyAlignment="0" applyProtection="0">
      <alignment horizontal="center"/>
    </xf>
    <xf numFmtId="0" fontId="155" fillId="0" borderId="0">
      <alignment horizontal="left" vertical="center" wrapText="1"/>
    </xf>
    <xf numFmtId="0" fontId="2" fillId="75" borderId="0"/>
    <xf numFmtId="0" fontId="18" fillId="0" borderId="0"/>
    <xf numFmtId="0" fontId="156" fillId="0" borderId="0"/>
    <xf numFmtId="0" fontId="157" fillId="0" borderId="0"/>
    <xf numFmtId="0" fontId="2" fillId="4" borderId="0">
      <alignment horizontal="center" vertical="center"/>
    </xf>
    <xf numFmtId="0" fontId="158" fillId="0" borderId="0" applyBorder="0" applyProtection="0">
      <alignment vertical="center"/>
    </xf>
    <xf numFmtId="0" fontId="158" fillId="0" borderId="9" applyBorder="0" applyProtection="0">
      <alignment horizontal="right" vertical="center"/>
    </xf>
    <xf numFmtId="0" fontId="159" fillId="76" borderId="0" applyBorder="0" applyProtection="0">
      <alignment horizontal="centerContinuous" vertical="center"/>
    </xf>
    <xf numFmtId="0" fontId="159" fillId="77" borderId="9" applyBorder="0" applyProtection="0">
      <alignment horizontal="centerContinuous" vertical="center"/>
    </xf>
    <xf numFmtId="0" fontId="160" fillId="0" borderId="0"/>
    <xf numFmtId="172" fontId="161" fillId="78" borderId="0">
      <alignment horizontal="right" vertical="top"/>
    </xf>
    <xf numFmtId="38" fontId="161" fillId="78" borderId="0">
      <alignment horizontal="right" vertical="top"/>
    </xf>
    <xf numFmtId="38" fontId="161" fillId="78" borderId="0">
      <alignment horizontal="right" vertical="top"/>
    </xf>
    <xf numFmtId="0" fontId="126" fillId="0" borderId="0"/>
    <xf numFmtId="0" fontId="162" fillId="0" borderId="0" applyFill="0" applyBorder="0" applyProtection="0">
      <alignment horizontal="left"/>
    </xf>
    <xf numFmtId="0" fontId="92" fillId="0" borderId="34" applyFill="0" applyBorder="0" applyProtection="0">
      <alignment horizontal="left" vertical="top"/>
    </xf>
    <xf numFmtId="0" fontId="116" fillId="0" borderId="0">
      <alignment horizontal="centerContinuous"/>
    </xf>
    <xf numFmtId="0" fontId="163" fillId="0" borderId="34" applyFill="0" applyBorder="0" applyProtection="0"/>
    <xf numFmtId="0" fontId="163" fillId="0" borderId="0"/>
    <xf numFmtId="0" fontId="164" fillId="0" borderId="0" applyFill="0" applyBorder="0" applyProtection="0"/>
    <xf numFmtId="0" fontId="165" fillId="0" borderId="0"/>
    <xf numFmtId="0" fontId="166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238" fontId="8" fillId="79" borderId="24" applyFont="0" applyAlignment="0" applyProtection="0"/>
    <xf numFmtId="0" fontId="166" fillId="55" borderId="24">
      <alignment horizontal="left" vertical="center" wrapText="1"/>
    </xf>
    <xf numFmtId="239" fontId="95" fillId="0" borderId="24">
      <alignment horizontal="center" vertical="center" wrapText="1"/>
    </xf>
    <xf numFmtId="240" fontId="95" fillId="79" borderId="24">
      <alignment horizontal="center" vertical="center" wrapText="1"/>
      <protection locked="0"/>
    </xf>
    <xf numFmtId="0" fontId="2" fillId="4" borderId="0"/>
    <xf numFmtId="0" fontId="167" fillId="0" borderId="0" applyNumberFormat="0" applyFill="0" applyBorder="0" applyAlignment="0" applyProtection="0"/>
    <xf numFmtId="49" fontId="168" fillId="9" borderId="35" applyNumberFormat="0">
      <alignment horizontal="center" vertical="center"/>
    </xf>
    <xf numFmtId="0" fontId="169" fillId="0" borderId="36" applyNumberFormat="0" applyFill="0" applyAlignment="0" applyProtection="0"/>
    <xf numFmtId="0" fontId="103" fillId="0" borderId="17" applyFill="0" applyBorder="0" applyProtection="0">
      <alignment vertical="center"/>
    </xf>
    <xf numFmtId="49" fontId="94" fillId="47" borderId="37">
      <alignment horizontal="left"/>
    </xf>
    <xf numFmtId="0" fontId="170" fillId="0" borderId="0">
      <alignment horizontal="fill"/>
    </xf>
    <xf numFmtId="0" fontId="51" fillId="0" borderId="0"/>
    <xf numFmtId="187" fontId="171" fillId="65" borderId="38">
      <alignment horizontal="center" vertical="center"/>
    </xf>
    <xf numFmtId="0" fontId="16" fillId="0" borderId="0"/>
    <xf numFmtId="241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0" fontId="16" fillId="0" borderId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43" fontId="26" fillId="0" borderId="0" applyFill="0" applyBorder="0" applyAlignment="0" applyProtection="0"/>
    <xf numFmtId="244" fontId="26" fillId="0" borderId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Border="0" applyProtection="0">
      <alignment horizontal="right"/>
    </xf>
    <xf numFmtId="245" fontId="75" fillId="0" borderId="16" applyFont="0" applyFill="0" applyBorder="0" applyAlignment="0">
      <alignment horizontal="centerContinuous"/>
    </xf>
    <xf numFmtId="246" fontId="174" fillId="0" borderId="16" applyFont="0" applyFill="0" applyBorder="0" applyAlignment="0">
      <alignment horizontal="centerContinuous"/>
    </xf>
    <xf numFmtId="187" fontId="2" fillId="80" borderId="1" applyNumberFormat="0" applyFill="0" applyBorder="0" applyProtection="0">
      <alignment vertical="center"/>
      <protection locked="0"/>
    </xf>
    <xf numFmtId="247" fontId="59" fillId="0" borderId="0" applyFont="0" applyFill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190" fontId="26" fillId="0" borderId="11">
      <protection locked="0"/>
    </xf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3" fontId="175" fillId="0" borderId="0">
      <alignment horizontal="center" vertical="center" textRotation="90" wrapText="1"/>
    </xf>
    <xf numFmtId="166" fontId="26" fillId="0" borderId="1">
      <alignment vertical="top" wrapText="1"/>
    </xf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176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248" fontId="179" fillId="0" borderId="1">
      <alignment vertical="top" wrapText="1"/>
    </xf>
    <xf numFmtId="4" fontId="180" fillId="0" borderId="1">
      <alignment horizontal="left" vertical="center"/>
    </xf>
    <xf numFmtId="4" fontId="180" fillId="0" borderId="1"/>
    <xf numFmtId="4" fontId="180" fillId="81" borderId="1"/>
    <xf numFmtId="4" fontId="180" fillId="19" borderId="1"/>
    <xf numFmtId="4" fontId="75" fillId="3" borderId="1"/>
    <xf numFmtId="4" fontId="181" fillId="4" borderId="1"/>
    <xf numFmtId="4" fontId="182" fillId="0" borderId="1">
      <alignment horizontal="center" wrapText="1"/>
    </xf>
    <xf numFmtId="248" fontId="180" fillId="0" borderId="1"/>
    <xf numFmtId="248" fontId="179" fillId="0" borderId="1">
      <alignment horizontal="center" vertical="center" wrapText="1"/>
    </xf>
    <xf numFmtId="248" fontId="179" fillId="0" borderId="1">
      <alignment vertical="top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49" fontId="40" fillId="0" borderId="0" applyFont="0" applyFill="0" applyBorder="0" applyAlignment="0" applyProtection="0"/>
    <xf numFmtId="249" fontId="40" fillId="0" borderId="0" applyFont="0" applyFill="0" applyBorder="0" applyAlignment="0" applyProtection="0"/>
    <xf numFmtId="249" fontId="40" fillId="0" borderId="0" applyFont="0" applyFill="0" applyBorder="0" applyAlignment="0" applyProtection="0"/>
    <xf numFmtId="0" fontId="183" fillId="0" borderId="0" applyBorder="0">
      <alignment horizontal="center" vertical="center" wrapText="1"/>
    </xf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5" fillId="0" borderId="39" applyBorder="0">
      <alignment horizontal="center" vertical="center" wrapText="1"/>
    </xf>
    <xf numFmtId="190" fontId="71" fillId="47" borderId="11"/>
    <xf numFmtId="4" fontId="129" fillId="6" borderId="1" applyBorder="0">
      <alignment horizontal="right"/>
    </xf>
    <xf numFmtId="49" fontId="186" fillId="0" borderId="0" applyBorder="0">
      <alignment vertical="center"/>
    </xf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3" fontId="71" fillId="0" borderId="1" applyBorder="0">
      <alignment vertical="center"/>
    </xf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1" fillId="0" borderId="0">
      <alignment wrapText="1"/>
    </xf>
    <xf numFmtId="0" fontId="32" fillId="0" borderId="0">
      <alignment horizontal="center" vertical="top" wrapText="1"/>
    </xf>
    <xf numFmtId="0" fontId="187" fillId="0" borderId="0">
      <alignment horizontal="centerContinuous" vertical="center" wrapText="1"/>
    </xf>
    <xf numFmtId="169" fontId="32" fillId="0" borderId="0">
      <alignment horizontal="center" vertical="top"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169" fontId="67" fillId="5" borderId="0" applyFill="0">
      <alignment wrapText="1"/>
    </xf>
    <xf numFmtId="250" fontId="10" fillId="5" borderId="1">
      <alignment wrapText="1"/>
    </xf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251" fontId="188" fillId="0" borderId="0"/>
    <xf numFmtId="0" fontId="180" fillId="53" borderId="0" applyFill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49" fontId="175" fillId="0" borderId="1">
      <alignment horizontal="right" vertical="top" wrapText="1"/>
    </xf>
    <xf numFmtId="210" fontId="189" fillId="0" borderId="0">
      <alignment horizontal="right" vertical="top" wrapText="1"/>
    </xf>
    <xf numFmtId="49" fontId="129" fillId="0" borderId="0" applyBorder="0">
      <alignment vertical="top"/>
    </xf>
    <xf numFmtId="0" fontId="190" fillId="0" borderId="0"/>
    <xf numFmtId="0" fontId="2" fillId="0" borderId="0"/>
    <xf numFmtId="0" fontId="2" fillId="0" borderId="0"/>
    <xf numFmtId="0" fontId="190" fillId="0" borderId="0"/>
    <xf numFmtId="0" fontId="191" fillId="0" borderId="0"/>
    <xf numFmtId="0" fontId="190" fillId="0" borderId="0"/>
    <xf numFmtId="0" fontId="191" fillId="0" borderId="0"/>
    <xf numFmtId="0" fontId="40" fillId="0" borderId="0"/>
    <xf numFmtId="0" fontId="40" fillId="0" borderId="0"/>
    <xf numFmtId="49" fontId="129" fillId="0" borderId="0" applyBorder="0">
      <alignment vertical="top"/>
    </xf>
    <xf numFmtId="0" fontId="190" fillId="0" borderId="0"/>
    <xf numFmtId="0" fontId="190" fillId="0" borderId="0"/>
    <xf numFmtId="0" fontId="130" fillId="0" borderId="0"/>
    <xf numFmtId="0" fontId="129" fillId="0" borderId="0">
      <alignment horizontal="left" vertical="center"/>
    </xf>
    <xf numFmtId="0" fontId="129" fillId="0" borderId="0">
      <alignment horizontal="left" vertical="center"/>
    </xf>
    <xf numFmtId="0" fontId="129" fillId="0" borderId="0">
      <alignment horizontal="left" vertical="center"/>
    </xf>
    <xf numFmtId="0" fontId="129" fillId="0" borderId="0">
      <alignment horizontal="left" vertical="center"/>
    </xf>
    <xf numFmtId="0" fontId="129" fillId="0" borderId="0">
      <alignment horizontal="left" vertical="center"/>
    </xf>
    <xf numFmtId="0" fontId="129" fillId="0" borderId="0">
      <alignment horizontal="left" vertical="center"/>
    </xf>
    <xf numFmtId="0" fontId="1" fillId="0" borderId="0"/>
    <xf numFmtId="0" fontId="1" fillId="0" borderId="0"/>
    <xf numFmtId="0" fontId="192" fillId="70" borderId="0" applyNumberFormat="0" applyBorder="0" applyAlignment="0">
      <alignment horizontal="left" vertical="center"/>
    </xf>
    <xf numFmtId="0" fontId="40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9" fillId="0" borderId="0">
      <alignment horizontal="left" vertical="center"/>
    </xf>
    <xf numFmtId="0" fontId="129" fillId="0" borderId="0">
      <alignment horizontal="left" vertical="center"/>
    </xf>
    <xf numFmtId="0" fontId="129" fillId="0" borderId="0">
      <alignment horizontal="left" vertical="center"/>
    </xf>
    <xf numFmtId="0" fontId="129" fillId="0" borderId="0">
      <alignment horizontal="left" vertical="center"/>
    </xf>
    <xf numFmtId="0" fontId="129" fillId="0" borderId="0">
      <alignment horizontal="left" vertical="center"/>
    </xf>
    <xf numFmtId="0" fontId="129" fillId="0" borderId="0">
      <alignment horizontal="left" vertical="center"/>
    </xf>
    <xf numFmtId="0" fontId="129" fillId="0" borderId="0">
      <alignment horizontal="left" vertical="center"/>
    </xf>
    <xf numFmtId="0" fontId="129" fillId="0" borderId="0">
      <alignment horizontal="left" vertical="center"/>
    </xf>
    <xf numFmtId="0" fontId="129" fillId="0" borderId="0">
      <alignment horizontal="left" vertical="center"/>
    </xf>
    <xf numFmtId="0" fontId="129" fillId="0" borderId="0">
      <alignment horizontal="lef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9" fontId="129" fillId="70" borderId="0" applyBorder="0">
      <alignment vertical="top"/>
    </xf>
    <xf numFmtId="0" fontId="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93" fillId="0" borderId="0"/>
    <xf numFmtId="0" fontId="129" fillId="0" borderId="0">
      <alignment horizontal="left" vertical="center"/>
    </xf>
    <xf numFmtId="49" fontId="129" fillId="0" borderId="0" applyBorder="0">
      <alignment vertical="top"/>
    </xf>
    <xf numFmtId="0" fontId="40" fillId="0" borderId="0"/>
    <xf numFmtId="0" fontId="40" fillId="0" borderId="0"/>
    <xf numFmtId="169" fontId="40" fillId="0" borderId="0"/>
    <xf numFmtId="0" fontId="2" fillId="0" borderId="0"/>
    <xf numFmtId="0" fontId="129" fillId="0" borderId="0">
      <alignment horizontal="left" vertical="center"/>
    </xf>
    <xf numFmtId="0" fontId="129" fillId="0" borderId="0">
      <alignment horizontal="left" vertical="center"/>
    </xf>
    <xf numFmtId="0" fontId="129" fillId="0" borderId="0">
      <alignment horizontal="left" vertical="center"/>
    </xf>
    <xf numFmtId="0" fontId="129" fillId="0" borderId="0">
      <alignment horizontal="left" vertical="center"/>
    </xf>
    <xf numFmtId="49" fontId="129" fillId="0" borderId="0" applyBorder="0">
      <alignment vertical="top"/>
    </xf>
    <xf numFmtId="49" fontId="129" fillId="0" borderId="0" applyBorder="0">
      <alignment vertical="top"/>
    </xf>
    <xf numFmtId="0" fontId="2" fillId="0" borderId="0"/>
    <xf numFmtId="49" fontId="129" fillId="0" borderId="0" applyBorder="0">
      <alignment vertical="top"/>
    </xf>
    <xf numFmtId="49" fontId="129" fillId="0" borderId="0" applyBorder="0">
      <alignment vertical="top"/>
    </xf>
    <xf numFmtId="49" fontId="129" fillId="0" borderId="0" applyBorder="0">
      <alignment vertical="top"/>
    </xf>
    <xf numFmtId="49" fontId="129" fillId="0" borderId="0" applyBorder="0">
      <alignment vertical="top"/>
    </xf>
    <xf numFmtId="0" fontId="1" fillId="0" borderId="0"/>
    <xf numFmtId="1" fontId="194" fillId="0" borderId="1">
      <alignment horizontal="left" vertical="center"/>
    </xf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48" fontId="195" fillId="0" borderId="1">
      <alignment vertical="top"/>
    </xf>
    <xf numFmtId="210" fontId="196" fillId="6" borderId="28" applyNumberFormat="0" applyBorder="0" applyAlignment="0">
      <alignment vertical="center"/>
      <protection locked="0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49" fontId="75" fillId="0" borderId="5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252" fontId="197" fillId="0" borderId="1"/>
    <xf numFmtId="0" fontId="1" fillId="0" borderId="1" applyNumberFormat="0" applyFont="0" applyFill="0" applyAlignment="0" applyProtection="0"/>
    <xf numFmtId="3" fontId="198" fillId="82" borderId="5">
      <alignment horizontal="justify" vertical="center"/>
    </xf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99" fillId="0" borderId="0" applyNumberFormat="0" applyFont="0" applyBorder="0" applyAlignment="0">
      <alignment horizontal="center"/>
    </xf>
    <xf numFmtId="0" fontId="18" fillId="0" borderId="0"/>
    <xf numFmtId="172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0" fillId="0" borderId="0" applyNumberFormat="0" applyFont="0" applyFill="0" applyBorder="0" applyAlignment="0" applyProtection="0">
      <alignment vertical="top"/>
    </xf>
    <xf numFmtId="0" fontId="30" fillId="0" borderId="0" applyNumberFormat="0" applyFont="0" applyFill="0" applyBorder="0" applyAlignment="0" applyProtection="0">
      <alignment vertical="top"/>
    </xf>
    <xf numFmtId="0" fontId="30" fillId="0" borderId="0" applyNumberFormat="0" applyFont="0" applyFill="0" applyBorder="0" applyAlignment="0" applyProtection="0">
      <alignment vertical="top"/>
    </xf>
    <xf numFmtId="0" fontId="1" fillId="0" borderId="0"/>
    <xf numFmtId="0" fontId="30" fillId="0" borderId="0" applyNumberFormat="0" applyFont="0" applyFill="0" applyBorder="0" applyAlignment="0" applyProtection="0">
      <alignment vertical="top"/>
    </xf>
    <xf numFmtId="0" fontId="30" fillId="0" borderId="0" applyNumberFormat="0" applyFont="0" applyFill="0" applyBorder="0" applyAlignment="0" applyProtection="0">
      <alignment vertical="top"/>
    </xf>
    <xf numFmtId="0" fontId="30" fillId="0" borderId="0" applyNumberFormat="0" applyFont="0" applyFill="0" applyBorder="0" applyAlignment="0" applyProtection="0">
      <alignment vertical="top"/>
    </xf>
    <xf numFmtId="0" fontId="1" fillId="0" borderId="0"/>
    <xf numFmtId="0" fontId="30" fillId="0" borderId="0" applyNumberFormat="0" applyFont="0" applyFill="0" applyBorder="0" applyAlignment="0" applyProtection="0">
      <alignment vertical="top"/>
    </xf>
    <xf numFmtId="0" fontId="30" fillId="0" borderId="0" applyNumberFormat="0" applyFont="0" applyFill="0" applyBorder="0" applyAlignment="0" applyProtection="0">
      <alignment vertical="top"/>
    </xf>
    <xf numFmtId="0" fontId="30" fillId="0" borderId="0" applyNumberFormat="0" applyFont="0" applyFill="0" applyBorder="0" applyAlignment="0" applyProtection="0">
      <alignment vertical="top"/>
    </xf>
    <xf numFmtId="0" fontId="1" fillId="0" borderId="0"/>
    <xf numFmtId="49" fontId="189" fillId="0" borderId="0"/>
    <xf numFmtId="49" fontId="200" fillId="0" borderId="0">
      <alignment vertical="top"/>
    </xf>
    <xf numFmtId="210" fontId="67" fillId="0" borderId="0" applyFill="0" applyBorder="0" applyAlignment="0" applyProtection="0"/>
    <xf numFmtId="210" fontId="67" fillId="0" borderId="0" applyFill="0" applyBorder="0" applyAlignment="0" applyProtection="0"/>
    <xf numFmtId="210" fontId="67" fillId="0" borderId="0" applyFill="0" applyBorder="0" applyAlignment="0" applyProtection="0"/>
    <xf numFmtId="210" fontId="67" fillId="0" borderId="0" applyFill="0" applyBorder="0" applyAlignment="0" applyProtection="0"/>
    <xf numFmtId="210" fontId="67" fillId="0" borderId="0" applyFill="0" applyBorder="0" applyAlignment="0" applyProtection="0"/>
    <xf numFmtId="210" fontId="67" fillId="0" borderId="0" applyFill="0" applyBorder="0" applyAlignment="0" applyProtection="0"/>
    <xf numFmtId="210" fontId="67" fillId="0" borderId="0" applyFill="0" applyBorder="0" applyAlignment="0" applyProtection="0"/>
    <xf numFmtId="210" fontId="67" fillId="0" borderId="0" applyFill="0" applyBorder="0" applyAlignment="0" applyProtection="0"/>
    <xf numFmtId="210" fontId="67" fillId="0" borderId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253" fontId="201" fillId="0" borderId="0"/>
    <xf numFmtId="196" fontId="1" fillId="0" borderId="0" applyFont="0" applyFill="0" applyBorder="0" applyAlignment="0" applyProtection="0"/>
    <xf numFmtId="3" fontId="202" fillId="0" borderId="5" applyFont="0" applyBorder="0">
      <alignment horizontal="right"/>
      <protection locked="0"/>
    </xf>
    <xf numFmtId="254" fontId="1" fillId="0" borderId="0" applyFont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11" fontId="2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211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4" fontId="129" fillId="5" borderId="0" applyBorder="0">
      <alignment horizontal="right"/>
    </xf>
    <xf numFmtId="4" fontId="129" fillId="5" borderId="0" applyBorder="0">
      <alignment horizontal="right"/>
    </xf>
    <xf numFmtId="4" fontId="129" fillId="5" borderId="0" applyFont="0" applyBorder="0">
      <alignment horizontal="right"/>
    </xf>
    <xf numFmtId="4" fontId="129" fillId="5" borderId="0" applyBorder="0">
      <alignment horizontal="right"/>
    </xf>
    <xf numFmtId="4" fontId="129" fillId="83" borderId="40" applyBorder="0">
      <alignment horizontal="right"/>
    </xf>
    <xf numFmtId="4" fontId="129" fillId="5" borderId="1" applyFont="0" applyBorder="0">
      <alignment horizontal="right"/>
    </xf>
    <xf numFmtId="255" fontId="203" fillId="84" borderId="41">
      <alignment vertical="center"/>
    </xf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165" fontId="26" fillId="0" borderId="5">
      <alignment vertical="top" wrapText="1"/>
    </xf>
    <xf numFmtId="256" fontId="1" fillId="0" borderId="1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257" fontId="28" fillId="0" borderId="0">
      <protection locked="0"/>
    </xf>
    <xf numFmtId="49" fontId="179" fillId="0" borderId="1">
      <alignment horizontal="center" vertical="center" wrapText="1"/>
    </xf>
    <xf numFmtId="0" fontId="26" fillId="0" borderId="1" applyBorder="0">
      <alignment horizontal="center" vertical="center" wrapText="1"/>
    </xf>
    <xf numFmtId="49" fontId="155" fillId="0" borderId="1" applyNumberFormat="0" applyFill="0" applyAlignment="0" applyProtection="0"/>
    <xf numFmtId="0" fontId="204" fillId="0" borderId="0"/>
    <xf numFmtId="0" fontId="204" fillId="0" borderId="0"/>
    <xf numFmtId="0" fontId="2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36" applyNumberFormat="0" applyFill="0" applyAlignment="0" applyProtection="0"/>
    <xf numFmtId="0" fontId="53" fillId="14" borderId="0" applyNumberFormat="0" applyBorder="0" applyAlignment="0" applyProtection="0"/>
    <xf numFmtId="0" fontId="167" fillId="0" borderId="0" applyNumberFormat="0" applyFill="0" applyBorder="0" applyAlignment="0" applyProtection="0"/>
    <xf numFmtId="0" fontId="93" fillId="15" borderId="0" applyNumberFormat="0" applyBorder="0" applyAlignment="0" applyProtection="0"/>
    <xf numFmtId="0" fontId="62" fillId="44" borderId="12" applyNumberFormat="0" applyAlignment="0" applyProtection="0"/>
    <xf numFmtId="0" fontId="1" fillId="58" borderId="26" applyNumberFormat="0" applyFont="0" applyAlignment="0" applyProtection="0"/>
    <xf numFmtId="0" fontId="121" fillId="57" borderId="0" applyNumberFormat="0" applyBorder="0" applyAlignment="0" applyProtection="0"/>
    <xf numFmtId="168" fontId="40" fillId="0" borderId="0" applyFont="0" applyFill="0" applyBorder="0" applyAlignment="0" applyProtection="0"/>
    <xf numFmtId="0" fontId="40" fillId="14" borderId="0" applyNumberFormat="0" applyBorder="0" applyAlignment="0" applyProtection="0"/>
    <xf numFmtId="168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117" fillId="0" borderId="25" applyNumberFormat="0" applyFill="0" applyAlignment="0" applyProtection="0"/>
    <xf numFmtId="0" fontId="65" fillId="46" borderId="13" applyNumberFormat="0" applyAlignment="0" applyProtection="0"/>
    <xf numFmtId="0" fontId="172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168" fontId="40" fillId="0" borderId="0" applyFont="0" applyFill="0" applyBorder="0" applyAlignment="0" applyProtection="0"/>
    <xf numFmtId="0" fontId="40" fillId="0" borderId="0"/>
    <xf numFmtId="168" fontId="40" fillId="0" borderId="0" applyFont="0" applyFill="0" applyBorder="0" applyAlignment="0" applyProtection="0"/>
    <xf numFmtId="0" fontId="117" fillId="0" borderId="25" applyNumberFormat="0" applyFill="0" applyAlignment="0" applyProtection="0"/>
    <xf numFmtId="0" fontId="65" fillId="46" borderId="13" applyNumberFormat="0" applyAlignment="0" applyProtection="0"/>
    <xf numFmtId="0" fontId="172" fillId="0" borderId="0" applyNumberFormat="0" applyFill="0" applyBorder="0" applyAlignment="0" applyProtection="0"/>
    <xf numFmtId="0" fontId="40" fillId="0" borderId="0"/>
    <xf numFmtId="0" fontId="2" fillId="0" borderId="0"/>
    <xf numFmtId="241" fontId="8" fillId="0" borderId="0">
      <alignment vertical="top"/>
    </xf>
  </cellStyleXfs>
  <cellXfs count="175">
    <xf numFmtId="0" fontId="0" fillId="0" borderId="0" xfId="0"/>
    <xf numFmtId="0" fontId="1" fillId="0" borderId="0" xfId="1"/>
    <xf numFmtId="0" fontId="3" fillId="0" borderId="0" xfId="2" applyFont="1" applyFill="1" applyAlignment="1">
      <alignment vertical="center" wrapText="1"/>
    </xf>
    <xf numFmtId="0" fontId="1" fillId="0" borderId="0" xfId="1" applyAlignment="1">
      <alignment vertical="center"/>
    </xf>
    <xf numFmtId="0" fontId="3" fillId="2" borderId="0" xfId="2" applyFont="1" applyFill="1" applyAlignment="1">
      <alignment vertical="center" wrapText="1"/>
    </xf>
    <xf numFmtId="0" fontId="5" fillId="0" borderId="0" xfId="2" applyFont="1" applyAlignment="1">
      <alignment horizontal="center" vertical="center" wrapText="1"/>
    </xf>
    <xf numFmtId="0" fontId="6" fillId="0" borderId="0" xfId="1" applyFont="1" applyAlignment="1">
      <alignment horizontal="right" vertical="center"/>
    </xf>
    <xf numFmtId="0" fontId="7" fillId="0" borderId="0" xfId="1" applyFont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49" fontId="11" fillId="0" borderId="1" xfId="4" applyNumberFormat="1" applyFont="1" applyBorder="1" applyAlignment="1">
      <alignment horizontal="center" vertical="center"/>
    </xf>
    <xf numFmtId="0" fontId="12" fillId="0" borderId="1" xfId="3" applyNumberFormat="1" applyFont="1" applyFill="1" applyBorder="1" applyAlignment="1">
      <alignment vertical="center" wrapText="1"/>
    </xf>
    <xf numFmtId="0" fontId="12" fillId="0" borderId="1" xfId="3" applyNumberFormat="1" applyFont="1" applyFill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65" fontId="11" fillId="0" borderId="1" xfId="1" applyNumberFormat="1" applyFont="1" applyBorder="1" applyAlignment="1">
      <alignment vertical="center"/>
    </xf>
    <xf numFmtId="166" fontId="11" fillId="0" borderId="1" xfId="1" applyNumberFormat="1" applyFont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9" fillId="0" borderId="1" xfId="3" applyNumberFormat="1" applyFont="1" applyFill="1" applyBorder="1" applyAlignment="1">
      <alignment vertical="center" wrapText="1"/>
    </xf>
    <xf numFmtId="0" fontId="9" fillId="0" borderId="1" xfId="3" applyNumberFormat="1" applyFont="1" applyFill="1" applyBorder="1" applyAlignment="1">
      <alignment horizontal="center" vertical="center" wrapText="1"/>
    </xf>
    <xf numFmtId="167" fontId="9" fillId="0" borderId="1" xfId="3" applyNumberFormat="1" applyFont="1" applyFill="1" applyBorder="1" applyAlignment="1">
      <alignment horizontal="center" vertical="center" wrapText="1"/>
    </xf>
    <xf numFmtId="0" fontId="1" fillId="4" borderId="0" xfId="1" applyFill="1" applyAlignment="1">
      <alignment horizontal="center" vertical="center"/>
    </xf>
    <xf numFmtId="0" fontId="1" fillId="4" borderId="0" xfId="1" applyFill="1" applyAlignment="1">
      <alignment vertical="center"/>
    </xf>
    <xf numFmtId="0" fontId="1" fillId="4" borderId="0" xfId="1" applyFill="1"/>
    <xf numFmtId="49" fontId="13" fillId="0" borderId="1" xfId="4" applyNumberFormat="1" applyFont="1" applyBorder="1" applyAlignment="1">
      <alignment horizontal="center" vertical="center"/>
    </xf>
    <xf numFmtId="0" fontId="14" fillId="0" borderId="1" xfId="4" applyFont="1" applyBorder="1" applyAlignment="1">
      <alignment vertical="center" wrapText="1"/>
    </xf>
    <xf numFmtId="0" fontId="14" fillId="0" borderId="1" xfId="3" applyNumberFormat="1" applyFont="1" applyFill="1" applyBorder="1" applyAlignment="1">
      <alignment horizontal="center" vertical="center" wrapText="1"/>
    </xf>
    <xf numFmtId="168" fontId="13" fillId="0" borderId="1" xfId="1" applyNumberFormat="1" applyFont="1" applyBorder="1" applyAlignment="1">
      <alignment vertical="center"/>
    </xf>
    <xf numFmtId="0" fontId="12" fillId="0" borderId="1" xfId="4" applyFont="1" applyBorder="1" applyAlignment="1">
      <alignment horizontal="left" vertical="center" wrapText="1" indent="1"/>
    </xf>
    <xf numFmtId="168" fontId="11" fillId="0" borderId="1" xfId="1" applyNumberFormat="1" applyFont="1" applyBorder="1" applyAlignment="1">
      <alignment vertical="center"/>
    </xf>
    <xf numFmtId="0" fontId="14" fillId="0" borderId="1" xfId="4" applyFont="1" applyBorder="1" applyAlignment="1">
      <alignment vertical="center"/>
    </xf>
    <xf numFmtId="0" fontId="14" fillId="0" borderId="1" xfId="3" applyNumberFormat="1" applyFont="1" applyFill="1" applyBorder="1" applyAlignment="1">
      <alignment horizontal="center" vertical="center"/>
    </xf>
    <xf numFmtId="0" fontId="12" fillId="0" borderId="1" xfId="4" applyFont="1" applyBorder="1" applyAlignment="1">
      <alignment horizontal="left" vertical="center" wrapText="1" indent="2"/>
    </xf>
    <xf numFmtId="3" fontId="12" fillId="0" borderId="1" xfId="3" applyNumberFormat="1" applyFont="1" applyFill="1" applyBorder="1" applyAlignment="1">
      <alignment horizontal="center" vertical="center" wrapText="1"/>
    </xf>
    <xf numFmtId="168" fontId="11" fillId="0" borderId="0" xfId="1" applyNumberFormat="1" applyFont="1" applyBorder="1" applyAlignment="1"/>
    <xf numFmtId="0" fontId="1" fillId="0" borderId="0" xfId="1" applyBorder="1"/>
    <xf numFmtId="49" fontId="6" fillId="0" borderId="1" xfId="3" applyNumberFormat="1" applyFont="1" applyFill="1" applyBorder="1" applyAlignment="1">
      <alignment horizontal="center" vertical="center"/>
    </xf>
    <xf numFmtId="168" fontId="6" fillId="0" borderId="1" xfId="1" applyNumberFormat="1" applyFont="1" applyBorder="1" applyAlignment="1">
      <alignment vertical="center"/>
    </xf>
    <xf numFmtId="0" fontId="11" fillId="4" borderId="0" xfId="1" applyFont="1" applyFill="1" applyAlignment="1">
      <alignment horizontal="center" vertical="center"/>
    </xf>
    <xf numFmtId="0" fontId="11" fillId="4" borderId="0" xfId="1" applyFont="1" applyFill="1" applyAlignment="1">
      <alignment vertical="center"/>
    </xf>
    <xf numFmtId="0" fontId="11" fillId="4" borderId="0" xfId="1" applyFont="1" applyFill="1" applyAlignment="1">
      <alignment horizontal="center"/>
    </xf>
    <xf numFmtId="0" fontId="13" fillId="0" borderId="1" xfId="4" applyFont="1" applyBorder="1" applyAlignment="1">
      <alignment vertical="center" wrapText="1"/>
    </xf>
    <xf numFmtId="0" fontId="15" fillId="0" borderId="0" xfId="1" applyFont="1" applyFill="1" applyBorder="1" applyAlignment="1" applyProtection="1">
      <alignment horizontal="center" vertical="center"/>
    </xf>
    <xf numFmtId="168" fontId="11" fillId="0" borderId="1" xfId="5" applyNumberFormat="1" applyFont="1" applyFill="1" applyBorder="1" applyAlignment="1">
      <alignment vertical="center"/>
    </xf>
    <xf numFmtId="0" fontId="11" fillId="0" borderId="1" xfId="4" applyFont="1" applyBorder="1" applyAlignment="1">
      <alignment horizontal="left" vertical="center" wrapText="1" indent="2"/>
    </xf>
    <xf numFmtId="0" fontId="11" fillId="0" borderId="1" xfId="4" applyFont="1" applyBorder="1" applyAlignment="1">
      <alignment horizontal="left" vertical="center" wrapText="1" indent="1"/>
    </xf>
    <xf numFmtId="0" fontId="14" fillId="0" borderId="1" xfId="3" applyNumberFormat="1" applyFont="1" applyFill="1" applyBorder="1" applyAlignment="1">
      <alignment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49" fontId="13" fillId="0" borderId="1" xfId="3" applyNumberFormat="1" applyFont="1" applyFill="1" applyBorder="1" applyAlignment="1">
      <alignment horizontal="center" vertical="center"/>
    </xf>
    <xf numFmtId="168" fontId="13" fillId="0" borderId="1" xfId="6" applyNumberFormat="1" applyFont="1" applyBorder="1" applyAlignment="1">
      <alignment horizontal="center" vertical="center"/>
    </xf>
    <xf numFmtId="168" fontId="6" fillId="0" borderId="1" xfId="5" applyNumberFormat="1" applyFont="1" applyFill="1" applyBorder="1" applyAlignment="1">
      <alignment vertical="center"/>
    </xf>
    <xf numFmtId="168" fontId="13" fillId="0" borderId="1" xfId="5" applyNumberFormat="1" applyFont="1" applyFill="1" applyBorder="1" applyAlignment="1">
      <alignment vertical="center"/>
    </xf>
    <xf numFmtId="0" fontId="14" fillId="0" borderId="1" xfId="4" applyFont="1" applyFill="1" applyBorder="1" applyAlignment="1">
      <alignment vertical="center" wrapText="1"/>
    </xf>
    <xf numFmtId="0" fontId="12" fillId="0" borderId="1" xfId="4" applyFont="1" applyBorder="1" applyAlignment="1">
      <alignment vertical="center" wrapText="1"/>
    </xf>
    <xf numFmtId="49" fontId="16" fillId="0" borderId="1" xfId="3" applyNumberFormat="1" applyFont="1" applyFill="1" applyBorder="1" applyAlignment="1">
      <alignment horizontal="center" vertical="center"/>
    </xf>
    <xf numFmtId="0" fontId="17" fillId="0" borderId="1" xfId="3" applyNumberFormat="1" applyFont="1" applyFill="1" applyBorder="1" applyAlignment="1">
      <alignment vertical="center" wrapText="1"/>
    </xf>
    <xf numFmtId="0" fontId="17" fillId="0" borderId="1" xfId="3" applyNumberFormat="1" applyFont="1" applyFill="1" applyBorder="1" applyAlignment="1">
      <alignment horizontal="center" vertical="center" wrapText="1"/>
    </xf>
    <xf numFmtId="168" fontId="16" fillId="0" borderId="1" xfId="5" applyNumberFormat="1" applyFont="1" applyFill="1" applyBorder="1" applyAlignment="1">
      <alignment vertical="center"/>
    </xf>
    <xf numFmtId="0" fontId="5" fillId="0" borderId="0" xfId="2117" applyFont="1"/>
    <xf numFmtId="0" fontId="206" fillId="0" borderId="0" xfId="2117" applyFont="1"/>
    <xf numFmtId="0" fontId="11" fillId="0" borderId="0" xfId="2117" applyFont="1"/>
    <xf numFmtId="0" fontId="206" fillId="0" borderId="0" xfId="2117" applyFont="1" applyAlignment="1">
      <alignment horizontal="left"/>
    </xf>
    <xf numFmtId="0" fontId="207" fillId="0" borderId="0" xfId="2117" applyFont="1"/>
    <xf numFmtId="0" fontId="207" fillId="0" borderId="3" xfId="2117" applyFont="1" applyBorder="1" applyAlignment="1">
      <alignment horizontal="center" vertical="center"/>
    </xf>
    <xf numFmtId="0" fontId="207" fillId="0" borderId="44" xfId="2117" applyFont="1" applyBorder="1" applyAlignment="1">
      <alignment horizontal="left" vertical="center" wrapText="1"/>
    </xf>
    <xf numFmtId="0" fontId="208" fillId="2" borderId="3" xfId="2117" applyFont="1" applyFill="1" applyBorder="1" applyAlignment="1">
      <alignment horizontal="center" vertical="center"/>
    </xf>
    <xf numFmtId="0" fontId="208" fillId="2" borderId="44" xfId="2117" applyFont="1" applyFill="1" applyBorder="1" applyAlignment="1">
      <alignment horizontal="left" vertical="center" wrapText="1"/>
    </xf>
    <xf numFmtId="0" fontId="207" fillId="2" borderId="0" xfId="2117" applyFont="1" applyFill="1"/>
    <xf numFmtId="0" fontId="208" fillId="0" borderId="3" xfId="2117" applyFont="1" applyBorder="1" applyAlignment="1">
      <alignment horizontal="center" vertical="center"/>
    </xf>
    <xf numFmtId="0" fontId="208" fillId="0" borderId="44" xfId="2117" applyFont="1" applyBorder="1" applyAlignment="1">
      <alignment horizontal="left" vertical="center" wrapText="1"/>
    </xf>
    <xf numFmtId="0" fontId="208" fillId="0" borderId="0" xfId="2117" applyFont="1"/>
    <xf numFmtId="49" fontId="206" fillId="0" borderId="4" xfId="2117" applyNumberFormat="1" applyFont="1" applyBorder="1" applyAlignment="1">
      <alignment horizontal="left"/>
    </xf>
    <xf numFmtId="49" fontId="206" fillId="0" borderId="9" xfId="2117" applyNumberFormat="1" applyFont="1" applyBorder="1" applyAlignment="1">
      <alignment horizontal="center"/>
    </xf>
    <xf numFmtId="49" fontId="206" fillId="0" borderId="0" xfId="2117" applyNumberFormat="1" applyFont="1" applyBorder="1" applyAlignment="1">
      <alignment horizontal="center"/>
    </xf>
    <xf numFmtId="0" fontId="207" fillId="0" borderId="30" xfId="2117" applyFont="1" applyBorder="1" applyAlignment="1">
      <alignment horizontal="center" vertical="center" wrapText="1"/>
    </xf>
    <xf numFmtId="0" fontId="207" fillId="0" borderId="42" xfId="2117" applyFont="1" applyBorder="1" applyAlignment="1">
      <alignment horizontal="center" vertical="center"/>
    </xf>
    <xf numFmtId="0" fontId="207" fillId="0" borderId="43" xfId="2117" applyFont="1" applyBorder="1" applyAlignment="1">
      <alignment horizontal="center" vertical="center"/>
    </xf>
    <xf numFmtId="0" fontId="207" fillId="0" borderId="16" xfId="2117" applyFont="1" applyBorder="1" applyAlignment="1">
      <alignment horizontal="center" vertical="center"/>
    </xf>
    <xf numFmtId="0" fontId="207" fillId="0" borderId="9" xfId="2117" applyFont="1" applyBorder="1" applyAlignment="1">
      <alignment horizontal="center" vertical="center"/>
    </xf>
    <xf numFmtId="0" fontId="207" fillId="0" borderId="45" xfId="2117" applyFont="1" applyBorder="1" applyAlignment="1">
      <alignment horizontal="center" vertical="center"/>
    </xf>
    <xf numFmtId="0" fontId="207" fillId="0" borderId="30" xfId="2117" applyFont="1" applyBorder="1" applyAlignment="1">
      <alignment horizontal="center" vertical="center"/>
    </xf>
    <xf numFmtId="0" fontId="6" fillId="0" borderId="0" xfId="2117" applyFont="1" applyAlignment="1">
      <alignment horizontal="center"/>
    </xf>
    <xf numFmtId="0" fontId="206" fillId="0" borderId="9" xfId="2117" applyFont="1" applyBorder="1" applyAlignment="1">
      <alignment horizontal="left"/>
    </xf>
    <xf numFmtId="49" fontId="206" fillId="0" borderId="9" xfId="2117" applyNumberFormat="1" applyFont="1" applyBorder="1" applyAlignment="1">
      <alignment horizontal="left"/>
    </xf>
    <xf numFmtId="0" fontId="208" fillId="0" borderId="3" xfId="2117" applyFont="1" applyBorder="1" applyAlignment="1">
      <alignment horizontal="center" vertical="center"/>
    </xf>
    <xf numFmtId="0" fontId="208" fillId="0" borderId="4" xfId="2117" applyFont="1" applyBorder="1" applyAlignment="1">
      <alignment horizontal="center" vertical="center"/>
    </xf>
    <xf numFmtId="0" fontId="208" fillId="0" borderId="44" xfId="2117" applyFont="1" applyBorder="1" applyAlignment="1">
      <alignment horizontal="center" vertical="center"/>
    </xf>
    <xf numFmtId="0" fontId="207" fillId="0" borderId="42" xfId="2117" applyFont="1" applyBorder="1" applyAlignment="1">
      <alignment horizontal="center" vertical="center" wrapText="1"/>
    </xf>
    <xf numFmtId="0" fontId="207" fillId="0" borderId="43" xfId="2117" applyFont="1" applyBorder="1" applyAlignment="1">
      <alignment horizontal="center" vertical="center" wrapText="1"/>
    </xf>
    <xf numFmtId="0" fontId="207" fillId="0" borderId="16" xfId="2117" applyFont="1" applyBorder="1" applyAlignment="1">
      <alignment horizontal="center" vertical="center" wrapText="1"/>
    </xf>
    <xf numFmtId="0" fontId="207" fillId="0" borderId="9" xfId="2117" applyFont="1" applyBorder="1" applyAlignment="1">
      <alignment horizontal="center" vertical="center" wrapText="1"/>
    </xf>
    <xf numFmtId="0" fontId="207" fillId="0" borderId="45" xfId="2117" applyFont="1" applyBorder="1" applyAlignment="1">
      <alignment horizontal="center" vertical="center" wrapText="1"/>
    </xf>
    <xf numFmtId="0" fontId="207" fillId="0" borderId="3" xfId="2117" applyFont="1" applyBorder="1" applyAlignment="1">
      <alignment horizontal="center" vertical="center"/>
    </xf>
    <xf numFmtId="0" fontId="207" fillId="0" borderId="4" xfId="2117" applyFont="1" applyBorder="1" applyAlignment="1">
      <alignment horizontal="center" vertical="center"/>
    </xf>
    <xf numFmtId="0" fontId="207" fillId="0" borderId="44" xfId="2117" applyFont="1" applyBorder="1" applyAlignment="1">
      <alignment horizontal="center" vertical="center"/>
    </xf>
    <xf numFmtId="49" fontId="207" fillId="0" borderId="3" xfId="2117" applyNumberFormat="1" applyFont="1" applyBorder="1" applyAlignment="1">
      <alignment horizontal="center" vertical="center"/>
    </xf>
    <xf numFmtId="49" fontId="207" fillId="0" borderId="4" xfId="2117" applyNumberFormat="1" applyFont="1" applyBorder="1" applyAlignment="1">
      <alignment horizontal="center" vertical="center"/>
    </xf>
    <xf numFmtId="49" fontId="207" fillId="0" borderId="44" xfId="2117" applyNumberFormat="1" applyFont="1" applyBorder="1" applyAlignment="1">
      <alignment horizontal="center" vertical="center"/>
    </xf>
    <xf numFmtId="0" fontId="207" fillId="0" borderId="4" xfId="2117" applyFont="1" applyBorder="1" applyAlignment="1">
      <alignment horizontal="justify" vertical="center" wrapText="1"/>
    </xf>
    <xf numFmtId="0" fontId="207" fillId="0" borderId="3" xfId="2117" applyFont="1" applyBorder="1" applyAlignment="1">
      <alignment horizontal="center" vertical="center" wrapText="1"/>
    </xf>
    <xf numFmtId="0" fontId="207" fillId="0" borderId="4" xfId="2117" applyFont="1" applyBorder="1" applyAlignment="1">
      <alignment horizontal="center" vertical="center" wrapText="1"/>
    </xf>
    <xf numFmtId="0" fontId="207" fillId="0" borderId="44" xfId="2117" applyFont="1" applyBorder="1" applyAlignment="1">
      <alignment horizontal="center" vertical="center" wrapText="1"/>
    </xf>
    <xf numFmtId="49" fontId="208" fillId="0" borderId="3" xfId="2117" applyNumberFormat="1" applyFont="1" applyBorder="1" applyAlignment="1">
      <alignment horizontal="center" vertical="center"/>
    </xf>
    <xf numFmtId="49" fontId="208" fillId="0" borderId="4" xfId="2117" applyNumberFormat="1" applyFont="1" applyBorder="1" applyAlignment="1">
      <alignment horizontal="center" vertical="center"/>
    </xf>
    <xf numFmtId="49" fontId="208" fillId="0" borderId="44" xfId="2117" applyNumberFormat="1" applyFont="1" applyBorder="1" applyAlignment="1">
      <alignment horizontal="center" vertical="center"/>
    </xf>
    <xf numFmtId="0" fontId="208" fillId="0" borderId="4" xfId="2117" applyFont="1" applyBorder="1" applyAlignment="1">
      <alignment horizontal="justify" vertical="center" wrapText="1"/>
    </xf>
    <xf numFmtId="210" fontId="208" fillId="0" borderId="3" xfId="2117" applyNumberFormat="1" applyFont="1" applyBorder="1" applyAlignment="1">
      <alignment horizontal="center" vertical="center"/>
    </xf>
    <xf numFmtId="210" fontId="208" fillId="0" borderId="4" xfId="2117" applyNumberFormat="1" applyFont="1" applyBorder="1" applyAlignment="1">
      <alignment horizontal="center" vertical="center"/>
    </xf>
    <xf numFmtId="210" fontId="208" fillId="0" borderId="44" xfId="2117" applyNumberFormat="1" applyFont="1" applyBorder="1" applyAlignment="1">
      <alignment horizontal="center" vertical="center"/>
    </xf>
    <xf numFmtId="0" fontId="210" fillId="0" borderId="3" xfId="2117" applyFont="1" applyBorder="1" applyAlignment="1">
      <alignment horizontal="left" vertical="center" wrapText="1"/>
    </xf>
    <xf numFmtId="0" fontId="210" fillId="0" borderId="4" xfId="2117" applyFont="1" applyBorder="1" applyAlignment="1">
      <alignment horizontal="left" vertical="center" wrapText="1"/>
    </xf>
    <xf numFmtId="0" fontId="210" fillId="0" borderId="44" xfId="2117" applyFont="1" applyBorder="1" applyAlignment="1">
      <alignment horizontal="left" vertical="center" wrapText="1"/>
    </xf>
    <xf numFmtId="49" fontId="208" fillId="2" borderId="3" xfId="2117" applyNumberFormat="1" applyFont="1" applyFill="1" applyBorder="1" applyAlignment="1">
      <alignment horizontal="center" vertical="center"/>
    </xf>
    <xf numFmtId="49" fontId="208" fillId="2" borderId="4" xfId="2117" applyNumberFormat="1" applyFont="1" applyFill="1" applyBorder="1" applyAlignment="1">
      <alignment horizontal="center" vertical="center"/>
    </xf>
    <xf numFmtId="49" fontId="208" fillId="2" borderId="44" xfId="2117" applyNumberFormat="1" applyFont="1" applyFill="1" applyBorder="1" applyAlignment="1">
      <alignment horizontal="center" vertical="center"/>
    </xf>
    <xf numFmtId="0" fontId="208" fillId="2" borderId="4" xfId="2117" applyFont="1" applyFill="1" applyBorder="1" applyAlignment="1">
      <alignment horizontal="justify" vertical="center" wrapText="1"/>
    </xf>
    <xf numFmtId="0" fontId="208" fillId="2" borderId="3" xfId="2117" applyFont="1" applyFill="1" applyBorder="1" applyAlignment="1">
      <alignment horizontal="center" vertical="center"/>
    </xf>
    <xf numFmtId="0" fontId="208" fillId="2" borderId="4" xfId="2117" applyFont="1" applyFill="1" applyBorder="1" applyAlignment="1">
      <alignment horizontal="center" vertical="center"/>
    </xf>
    <xf numFmtId="0" fontId="208" fillId="2" borderId="44" xfId="2117" applyFont="1" applyFill="1" applyBorder="1" applyAlignment="1">
      <alignment horizontal="center" vertical="center"/>
    </xf>
    <xf numFmtId="210" fontId="208" fillId="2" borderId="3" xfId="2117" applyNumberFormat="1" applyFont="1" applyFill="1" applyBorder="1" applyAlignment="1">
      <alignment horizontal="center" vertical="center"/>
    </xf>
    <xf numFmtId="210" fontId="208" fillId="2" borderId="4" xfId="2117" applyNumberFormat="1" applyFont="1" applyFill="1" applyBorder="1" applyAlignment="1">
      <alignment horizontal="center" vertical="center"/>
    </xf>
    <xf numFmtId="210" fontId="208" fillId="2" borderId="44" xfId="2117" applyNumberFormat="1" applyFont="1" applyFill="1" applyBorder="1" applyAlignment="1">
      <alignment horizontal="center" vertical="center"/>
    </xf>
    <xf numFmtId="0" fontId="209" fillId="2" borderId="3" xfId="2117" applyFont="1" applyFill="1" applyBorder="1" applyAlignment="1">
      <alignment horizontal="left" vertical="center" wrapText="1"/>
    </xf>
    <xf numFmtId="0" fontId="209" fillId="2" borderId="4" xfId="2117" applyFont="1" applyFill="1" applyBorder="1" applyAlignment="1">
      <alignment horizontal="left" vertical="center" wrapText="1"/>
    </xf>
    <xf numFmtId="0" fontId="209" fillId="2" borderId="44" xfId="2117" applyFont="1" applyFill="1" applyBorder="1" applyAlignment="1">
      <alignment horizontal="left" vertical="center" wrapText="1"/>
    </xf>
    <xf numFmtId="210" fontId="207" fillId="0" borderId="3" xfId="2117" applyNumberFormat="1" applyFont="1" applyBorder="1" applyAlignment="1">
      <alignment horizontal="center" vertical="center"/>
    </xf>
    <xf numFmtId="210" fontId="207" fillId="0" borderId="4" xfId="2117" applyNumberFormat="1" applyFont="1" applyBorder="1" applyAlignment="1">
      <alignment horizontal="center" vertical="center"/>
    </xf>
    <xf numFmtId="210" fontId="207" fillId="0" borderId="44" xfId="2117" applyNumberFormat="1" applyFont="1" applyBorder="1" applyAlignment="1">
      <alignment horizontal="center" vertical="center"/>
    </xf>
    <xf numFmtId="0" fontId="209" fillId="0" borderId="3" xfId="2117" applyFont="1" applyBorder="1" applyAlignment="1">
      <alignment horizontal="left" vertical="center" wrapText="1"/>
    </xf>
    <xf numFmtId="0" fontId="209" fillId="0" borderId="4" xfId="2117" applyFont="1" applyBorder="1" applyAlignment="1">
      <alignment horizontal="left" vertical="center" wrapText="1"/>
    </xf>
    <xf numFmtId="0" fontId="209" fillId="0" borderId="44" xfId="2117" applyFont="1" applyBorder="1" applyAlignment="1">
      <alignment horizontal="left" vertical="center" wrapText="1"/>
    </xf>
    <xf numFmtId="0" fontId="209" fillId="0" borderId="30" xfId="2117" applyFont="1" applyBorder="1" applyAlignment="1">
      <alignment horizontal="center" vertical="center" wrapText="1"/>
    </xf>
    <xf numFmtId="0" fontId="209" fillId="0" borderId="42" xfId="2117" applyFont="1" applyBorder="1" applyAlignment="1">
      <alignment horizontal="center" vertical="center" wrapText="1"/>
    </xf>
    <xf numFmtId="0" fontId="209" fillId="0" borderId="43" xfId="2117" applyFont="1" applyBorder="1" applyAlignment="1">
      <alignment horizontal="center" vertical="center" wrapText="1"/>
    </xf>
    <xf numFmtId="0" fontId="209" fillId="0" borderId="34" xfId="2117" applyFont="1" applyBorder="1" applyAlignment="1">
      <alignment horizontal="center" vertical="center" wrapText="1"/>
    </xf>
    <xf numFmtId="0" fontId="209" fillId="0" borderId="0" xfId="2117" applyFont="1" applyBorder="1" applyAlignment="1">
      <alignment horizontal="center" vertical="center" wrapText="1"/>
    </xf>
    <xf numFmtId="0" fontId="209" fillId="0" borderId="28" xfId="2117" applyFont="1" applyBorder="1" applyAlignment="1">
      <alignment horizontal="center" vertical="center" wrapText="1"/>
    </xf>
    <xf numFmtId="0" fontId="209" fillId="0" borderId="16" xfId="2117" applyFont="1" applyBorder="1" applyAlignment="1">
      <alignment horizontal="center" vertical="center" wrapText="1"/>
    </xf>
    <xf numFmtId="0" fontId="209" fillId="0" borderId="9" xfId="2117" applyFont="1" applyBorder="1" applyAlignment="1">
      <alignment horizontal="center" vertical="center" wrapText="1"/>
    </xf>
    <xf numFmtId="0" fontId="209" fillId="0" borderId="45" xfId="2117" applyFont="1" applyBorder="1" applyAlignment="1">
      <alignment horizontal="center" vertical="center" wrapText="1"/>
    </xf>
    <xf numFmtId="1" fontId="207" fillId="0" borderId="3" xfId="2117" applyNumberFormat="1" applyFont="1" applyBorder="1" applyAlignment="1">
      <alignment horizontal="center" vertical="center"/>
    </xf>
    <xf numFmtId="1" fontId="207" fillId="0" borderId="4" xfId="2117" applyNumberFormat="1" applyFont="1" applyBorder="1" applyAlignment="1">
      <alignment horizontal="center" vertical="center"/>
    </xf>
    <xf numFmtId="1" fontId="207" fillId="0" borderId="44" xfId="2117" applyNumberFormat="1" applyFont="1" applyBorder="1" applyAlignment="1">
      <alignment horizontal="center" vertical="center"/>
    </xf>
    <xf numFmtId="210" fontId="208" fillId="0" borderId="3" xfId="2117" applyNumberFormat="1" applyFont="1" applyFill="1" applyBorder="1" applyAlignment="1">
      <alignment horizontal="center" vertical="center"/>
    </xf>
    <xf numFmtId="210" fontId="208" fillId="0" borderId="4" xfId="2117" applyNumberFormat="1" applyFont="1" applyFill="1" applyBorder="1" applyAlignment="1">
      <alignment horizontal="center" vertical="center"/>
    </xf>
    <xf numFmtId="210" fontId="208" fillId="0" borderId="44" xfId="2117" applyNumberFormat="1" applyFont="1" applyFill="1" applyBorder="1" applyAlignment="1">
      <alignment horizontal="center" vertical="center"/>
    </xf>
    <xf numFmtId="0" fontId="209" fillId="0" borderId="3" xfId="2117" applyFont="1" applyBorder="1" applyAlignment="1">
      <alignment horizontal="center" vertical="center" wrapText="1"/>
    </xf>
    <xf numFmtId="0" fontId="209" fillId="0" borderId="4" xfId="2117" applyFont="1" applyBorder="1" applyAlignment="1">
      <alignment horizontal="center" vertical="center" wrapText="1"/>
    </xf>
    <xf numFmtId="0" fontId="209" fillId="0" borderId="44" xfId="2117" applyFont="1" applyBorder="1" applyAlignment="1">
      <alignment horizontal="center" vertical="center" wrapText="1"/>
    </xf>
    <xf numFmtId="2" fontId="207" fillId="0" borderId="3" xfId="2117" applyNumberFormat="1" applyFont="1" applyBorder="1" applyAlignment="1">
      <alignment horizontal="center" vertical="center"/>
    </xf>
    <xf numFmtId="2" fontId="207" fillId="0" borderId="4" xfId="2117" applyNumberFormat="1" applyFont="1" applyBorder="1" applyAlignment="1">
      <alignment horizontal="center" vertical="center"/>
    </xf>
    <xf numFmtId="2" fontId="207" fillId="0" borderId="44" xfId="2117" applyNumberFormat="1" applyFont="1" applyBorder="1" applyAlignment="1">
      <alignment horizontal="center" vertical="center"/>
    </xf>
    <xf numFmtId="210" fontId="207" fillId="0" borderId="3" xfId="2117" applyNumberFormat="1" applyFont="1" applyFill="1" applyBorder="1" applyAlignment="1">
      <alignment horizontal="center" vertical="center"/>
    </xf>
    <xf numFmtId="210" fontId="207" fillId="0" borderId="4" xfId="2117" applyNumberFormat="1" applyFont="1" applyFill="1" applyBorder="1" applyAlignment="1">
      <alignment horizontal="center" vertical="center"/>
    </xf>
    <xf numFmtId="210" fontId="207" fillId="0" borderId="44" xfId="2117" applyNumberFormat="1" applyFont="1" applyFill="1" applyBorder="1" applyAlignment="1">
      <alignment horizontal="center" vertical="center"/>
    </xf>
    <xf numFmtId="1" fontId="207" fillId="0" borderId="3" xfId="2117" applyNumberFormat="1" applyFont="1" applyFill="1" applyBorder="1" applyAlignment="1">
      <alignment horizontal="center" vertical="center"/>
    </xf>
    <xf numFmtId="1" fontId="207" fillId="0" borderId="4" xfId="2117" applyNumberFormat="1" applyFont="1" applyFill="1" applyBorder="1" applyAlignment="1">
      <alignment horizontal="center" vertical="center"/>
    </xf>
    <xf numFmtId="1" fontId="207" fillId="0" borderId="44" xfId="2117" applyNumberFormat="1" applyFont="1" applyFill="1" applyBorder="1" applyAlignment="1">
      <alignment horizontal="center" vertical="center"/>
    </xf>
    <xf numFmtId="0" fontId="207" fillId="0" borderId="3" xfId="2117" applyFont="1" applyFill="1" applyBorder="1" applyAlignment="1">
      <alignment horizontal="center" vertical="center"/>
    </xf>
    <xf numFmtId="0" fontId="207" fillId="0" borderId="4" xfId="2117" applyFont="1" applyFill="1" applyBorder="1" applyAlignment="1">
      <alignment horizontal="center" vertical="center"/>
    </xf>
    <xf numFmtId="0" fontId="207" fillId="0" borderId="44" xfId="2117" applyFont="1" applyFill="1" applyBorder="1" applyAlignment="1">
      <alignment horizontal="center" vertical="center"/>
    </xf>
    <xf numFmtId="252" fontId="207" fillId="0" borderId="3" xfId="2117" applyNumberFormat="1" applyFont="1" applyBorder="1" applyAlignment="1">
      <alignment horizontal="center" vertical="center"/>
    </xf>
    <xf numFmtId="252" fontId="207" fillId="0" borderId="4" xfId="2117" applyNumberFormat="1" applyFont="1" applyBorder="1" applyAlignment="1">
      <alignment horizontal="center" vertical="center"/>
    </xf>
    <xf numFmtId="252" fontId="207" fillId="0" borderId="44" xfId="2117" applyNumberFormat="1" applyFont="1" applyBorder="1" applyAlignment="1">
      <alignment horizontal="center" vertical="center"/>
    </xf>
    <xf numFmtId="0" fontId="211" fillId="0" borderId="0" xfId="2117" applyFont="1" applyAlignment="1">
      <alignment horizontal="justify" wrapText="1"/>
    </xf>
    <xf numFmtId="0" fontId="5" fillId="0" borderId="0" xfId="2117" applyFont="1" applyAlignment="1">
      <alignment horizontal="justify" wrapText="1"/>
    </xf>
    <xf numFmtId="0" fontId="9" fillId="0" borderId="3" xfId="3" applyNumberFormat="1" applyFont="1" applyFill="1" applyBorder="1" applyAlignment="1">
      <alignment horizontal="left" vertical="center" wrapText="1"/>
    </xf>
    <xf numFmtId="0" fontId="9" fillId="0" borderId="4" xfId="3" applyNumberFormat="1" applyFont="1" applyFill="1" applyBorder="1" applyAlignment="1">
      <alignment horizontal="left" vertical="center" wrapText="1"/>
    </xf>
    <xf numFmtId="0" fontId="4" fillId="2" borderId="0" xfId="2" applyFont="1" applyFill="1" applyAlignment="1">
      <alignment horizontal="center" vertical="center" wrapText="1"/>
    </xf>
    <xf numFmtId="0" fontId="7" fillId="0" borderId="0" xfId="1" applyFont="1" applyBorder="1" applyAlignment="1">
      <alignment horizontal="right"/>
    </xf>
    <xf numFmtId="4" fontId="7" fillId="0" borderId="0" xfId="1" applyNumberFormat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0" fontId="6" fillId="3" borderId="1" xfId="1" applyFont="1" applyFill="1" applyBorder="1" applyAlignment="1">
      <alignment horizontal="center" vertical="center"/>
    </xf>
    <xf numFmtId="0" fontId="9" fillId="3" borderId="1" xfId="3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</cellXfs>
  <cellStyles count="2486">
    <cellStyle name=" 1" xfId="7"/>
    <cellStyle name=" 1 2" xfId="8"/>
    <cellStyle name=" 1_Stage1" xfId="9"/>
    <cellStyle name="_x000a_bidires=100_x000d_" xfId="10"/>
    <cellStyle name="%" xfId="11"/>
    <cellStyle name="%_Inputs" xfId="12"/>
    <cellStyle name="%_Inputs (const)" xfId="13"/>
    <cellStyle name="%_Inputs Co" xfId="14"/>
    <cellStyle name=";;;" xfId="15"/>
    <cellStyle name="?" xfId="16"/>
    <cellStyle name="? 2" xfId="17"/>
    <cellStyle name="? 3" xfId="18"/>
    <cellStyle name="? 3 2" xfId="19"/>
    <cellStyle name="?…?ж?Ш?и [0.00]" xfId="20"/>
    <cellStyle name="?W??_‘O’с?р??" xfId="21"/>
    <cellStyle name="]_x000d__x000a_Zoomed=1_x000d__x000a_Row=0_x000d__x000a_Column=0_x000d__x000a_Height=0_x000d__x000a_Width=0_x000d__x000a_FontName=FoxFont_x000d__x000a_FontStyle=0_x000d__x000a_FontSize=9_x000d__x000a_PrtFontName=FoxPrin" xfId="22"/>
    <cellStyle name="]_x000d__x000a_Zoomed=1_x000d__x000a_Row=0_x000d__x000a_Column=0_x000d__x000a_Height=0_x000d__x000a_Width=0_x000d__x000a_FontName=FoxFont_x000d__x000a_FontStyle=0_x000d__x000a_FontSize=9_x000d__x000a_PrtFontName=FoxPrin 2" xfId="23"/>
    <cellStyle name="_! Распределение доходов и эк.по затратам" xfId="24"/>
    <cellStyle name="_~6099726" xfId="25"/>
    <cellStyle name="_190-ПК(Нерег)1" xfId="26"/>
    <cellStyle name="_2005_БЮДЖЕТ В4 ==11.11.==  КР Дороги, Мосты" xfId="27"/>
    <cellStyle name="_2005_БЮДЖЕТ В4 ==11.11.==  КР Дороги, Мосты_Аморт+коэф1 08 04 08" xfId="28"/>
    <cellStyle name="_2005_БЮДЖЕТ В4 ==11.11.==  КР Дороги, Мосты_ДУИ_РИТ" xfId="29"/>
    <cellStyle name="_2005_БЮДЖЕТ В4 ==11.11.==  КР Дороги, Мосты_ДУИ_РИТ2" xfId="30"/>
    <cellStyle name="_2005_БЮДЖЕТ В4 ==11.11.==  КР Дороги, Мосты_ИспАппарат" xfId="31"/>
    <cellStyle name="_2005_БЮДЖЕТ В4 ==11.11.==  КР Дороги, Мосты_СЭС_010107" xfId="32"/>
    <cellStyle name="_2005_БЮДЖЕТ В4 ==11.11.==  КР Дороги, Мосты_ТАЛ ЭС 01_01_2007" xfId="33"/>
    <cellStyle name="_2006_06_28_MGRES_inventories_request" xfId="34"/>
    <cellStyle name="_8 03 12 09г  Итоговые параметры тарифных решений" xfId="35"/>
    <cellStyle name="_CashFlow_2007_проект_02_02_final" xfId="36"/>
    <cellStyle name="_FFF" xfId="37"/>
    <cellStyle name="_FFF_New Form10_2" xfId="38"/>
    <cellStyle name="_FFF_Nsi" xfId="39"/>
    <cellStyle name="_FFF_Nsi_1" xfId="40"/>
    <cellStyle name="_FFF_Nsi_139" xfId="41"/>
    <cellStyle name="_FFF_Nsi_140" xfId="42"/>
    <cellStyle name="_FFF_Nsi_140(Зах)" xfId="43"/>
    <cellStyle name="_FFF_Nsi_140_mod" xfId="44"/>
    <cellStyle name="_FFF_Summary" xfId="45"/>
    <cellStyle name="_FFF_Tax_form_1кв_3" xfId="46"/>
    <cellStyle name="_FFF_БКЭ" xfId="47"/>
    <cellStyle name="_Final_Book_010301" xfId="48"/>
    <cellStyle name="_Final_Book_010301_New Form10_2" xfId="49"/>
    <cellStyle name="_Final_Book_010301_Nsi" xfId="50"/>
    <cellStyle name="_Final_Book_010301_Nsi_1" xfId="51"/>
    <cellStyle name="_Final_Book_010301_Nsi_139" xfId="52"/>
    <cellStyle name="_Final_Book_010301_Nsi_140" xfId="53"/>
    <cellStyle name="_Final_Book_010301_Nsi_140(Зах)" xfId="54"/>
    <cellStyle name="_Final_Book_010301_Nsi_140_mod" xfId="55"/>
    <cellStyle name="_Final_Book_010301_Summary" xfId="56"/>
    <cellStyle name="_Final_Book_010301_Tax_form_1кв_3" xfId="57"/>
    <cellStyle name="_Final_Book_010301_БКЭ" xfId="58"/>
    <cellStyle name="_model" xfId="59"/>
    <cellStyle name="_Model_RAB Мой" xfId="60"/>
    <cellStyle name="_Model_RAB Мой 2" xfId="61"/>
    <cellStyle name="_Model_RAB Мой 2_OREP.KU.2011.MONTHLY.02(v0.1)" xfId="62"/>
    <cellStyle name="_Model_RAB Мой 2_OREP.KU.2011.MONTHLY.02(v0.4)" xfId="63"/>
    <cellStyle name="_Model_RAB Мой 2_OREP.KU.2011.MONTHLY.11(v1.4)" xfId="64"/>
    <cellStyle name="_Model_RAB Мой 2_UPDATE.OREP.KU.2011.MONTHLY.02.TO.1.2" xfId="65"/>
    <cellStyle name="_Model_RAB Мой_46EE.2011(v1.0)" xfId="66"/>
    <cellStyle name="_Model_RAB Мой_46EE.2011(v1.0)_46TE.2011(v1.0)" xfId="67"/>
    <cellStyle name="_Model_RAB Мой_46EE.2011(v1.0)_INDEX.STATION.2012(v1.0)_" xfId="68"/>
    <cellStyle name="_Model_RAB Мой_46EE.2011(v1.0)_INDEX.STATION.2012(v2.0)" xfId="69"/>
    <cellStyle name="_Model_RAB Мой_46EE.2011(v1.0)_INDEX.STATION.2012(v2.1)" xfId="70"/>
    <cellStyle name="_Model_RAB Мой_46EE.2011(v1.0)_TEPLO.PREDEL.2012.M(v1.1)_test" xfId="71"/>
    <cellStyle name="_Model_RAB Мой_46EE.2011(v1.2)" xfId="72"/>
    <cellStyle name="_Model_RAB Мой_46EP.2012(v0.1)" xfId="73"/>
    <cellStyle name="_Model_RAB Мой_46TE.2011(v1.0)" xfId="74"/>
    <cellStyle name="_Model_RAB Мой_ARMRAZR" xfId="75"/>
    <cellStyle name="_Model_RAB Мой_BALANCE.WARM.2010.FACT(v1.0)" xfId="76"/>
    <cellStyle name="_Model_RAB Мой_BALANCE.WARM.2010.PLAN" xfId="77"/>
    <cellStyle name="_Model_RAB Мой_BALANCE.WARM.2011YEAR(v0.7)" xfId="78"/>
    <cellStyle name="_Model_RAB Мой_BALANCE.WARM.2011YEAR.NEW.UPDATE.SCHEME" xfId="79"/>
    <cellStyle name="_Model_RAB Мой_EE.2REK.P2011.4.78(v0.3)" xfId="80"/>
    <cellStyle name="_Model_RAB Мой_FORM910.2012(v1.1)" xfId="81"/>
    <cellStyle name="_Model_RAB Мой_INVEST.EE.PLAN.4.78(v0.1)" xfId="82"/>
    <cellStyle name="_Model_RAB Мой_INVEST.EE.PLAN.4.78(v0.3)" xfId="83"/>
    <cellStyle name="_Model_RAB Мой_INVEST.EE.PLAN.4.78(v1.0)" xfId="84"/>
    <cellStyle name="_Model_RAB Мой_INVEST.PLAN.4.78(v0.1)" xfId="85"/>
    <cellStyle name="_Model_RAB Мой_INVEST.WARM.PLAN.4.78(v0.1)" xfId="86"/>
    <cellStyle name="_Model_RAB Мой_INVEST_WARM_PLAN" xfId="87"/>
    <cellStyle name="_Model_RAB Мой_NADB.JNVLS.APTEKA.2011(v1.3.3)" xfId="88"/>
    <cellStyle name="_Model_RAB Мой_NADB.JNVLS.APTEKA.2011(v1.3.3)_46TE.2011(v1.0)" xfId="89"/>
    <cellStyle name="_Model_RAB Мой_NADB.JNVLS.APTEKA.2011(v1.3.3)_INDEX.STATION.2012(v1.0)_" xfId="90"/>
    <cellStyle name="_Model_RAB Мой_NADB.JNVLS.APTEKA.2011(v1.3.3)_INDEX.STATION.2012(v2.0)" xfId="91"/>
    <cellStyle name="_Model_RAB Мой_NADB.JNVLS.APTEKA.2011(v1.3.3)_INDEX.STATION.2012(v2.1)" xfId="92"/>
    <cellStyle name="_Model_RAB Мой_NADB.JNVLS.APTEKA.2011(v1.3.3)_TEPLO.PREDEL.2012.M(v1.1)_test" xfId="93"/>
    <cellStyle name="_Model_RAB Мой_NADB.JNVLS.APTEKA.2011(v1.3.4)" xfId="94"/>
    <cellStyle name="_Model_RAB Мой_NADB.JNVLS.APTEKA.2011(v1.3.4)_46TE.2011(v1.0)" xfId="95"/>
    <cellStyle name="_Model_RAB Мой_NADB.JNVLS.APTEKA.2011(v1.3.4)_INDEX.STATION.2012(v1.0)_" xfId="96"/>
    <cellStyle name="_Model_RAB Мой_NADB.JNVLS.APTEKA.2011(v1.3.4)_INDEX.STATION.2012(v2.0)" xfId="97"/>
    <cellStyle name="_Model_RAB Мой_NADB.JNVLS.APTEKA.2011(v1.3.4)_INDEX.STATION.2012(v2.1)" xfId="98"/>
    <cellStyle name="_Model_RAB Мой_NADB.JNVLS.APTEKA.2011(v1.3.4)_TEPLO.PREDEL.2012.M(v1.1)_test" xfId="99"/>
    <cellStyle name="_Model_RAB Мой_PASSPORT.TEPLO.PROIZV(v2.1)" xfId="100"/>
    <cellStyle name="_Model_RAB Мой_PR.PROG.WARM.NOTCOMBI.2012.2.16_v1.4(04.04.11) " xfId="101"/>
    <cellStyle name="_Model_RAB Мой_PREDEL.JKH.UTV.2011(v1.0.1)" xfId="102"/>
    <cellStyle name="_Model_RAB Мой_PREDEL.JKH.UTV.2011(v1.0.1)_46TE.2011(v1.0)" xfId="103"/>
    <cellStyle name="_Model_RAB Мой_PREDEL.JKH.UTV.2011(v1.0.1)_INDEX.STATION.2012(v1.0)_" xfId="104"/>
    <cellStyle name="_Model_RAB Мой_PREDEL.JKH.UTV.2011(v1.0.1)_INDEX.STATION.2012(v2.0)" xfId="105"/>
    <cellStyle name="_Model_RAB Мой_PREDEL.JKH.UTV.2011(v1.0.1)_INDEX.STATION.2012(v2.1)" xfId="106"/>
    <cellStyle name="_Model_RAB Мой_PREDEL.JKH.UTV.2011(v1.0.1)_TEPLO.PREDEL.2012.M(v1.1)_test" xfId="107"/>
    <cellStyle name="_Model_RAB Мой_PREDEL.JKH.UTV.2011(v1.1)" xfId="108"/>
    <cellStyle name="_Model_RAB Мой_REP.BLR.2012(v1.0)" xfId="109"/>
    <cellStyle name="_Model_RAB Мой_TEPLO.PREDEL.2012.M(v1.1)" xfId="110"/>
    <cellStyle name="_Model_RAB Мой_TEST.TEMPLATE" xfId="111"/>
    <cellStyle name="_Model_RAB Мой_UPDATE.46EE.2011.TO.1.1" xfId="112"/>
    <cellStyle name="_Model_RAB Мой_UPDATE.46TE.2011.TO.1.1" xfId="113"/>
    <cellStyle name="_Model_RAB Мой_UPDATE.46TE.2011.TO.1.2" xfId="114"/>
    <cellStyle name="_Model_RAB Мой_UPDATE.BALANCE.WARM.2011YEAR.TO.1.1" xfId="115"/>
    <cellStyle name="_Model_RAB Мой_UPDATE.BALANCE.WARM.2011YEAR.TO.1.1_46TE.2011(v1.0)" xfId="116"/>
    <cellStyle name="_Model_RAB Мой_UPDATE.BALANCE.WARM.2011YEAR.TO.1.1_INDEX.STATION.2012(v1.0)_" xfId="117"/>
    <cellStyle name="_Model_RAB Мой_UPDATE.BALANCE.WARM.2011YEAR.TO.1.1_INDEX.STATION.2012(v2.0)" xfId="118"/>
    <cellStyle name="_Model_RAB Мой_UPDATE.BALANCE.WARM.2011YEAR.TO.1.1_INDEX.STATION.2012(v2.1)" xfId="119"/>
    <cellStyle name="_Model_RAB Мой_UPDATE.BALANCE.WARM.2011YEAR.TO.1.1_OREP.KU.2011.MONTHLY.02(v1.1)" xfId="120"/>
    <cellStyle name="_Model_RAB Мой_UPDATE.BALANCE.WARM.2011YEAR.TO.1.1_TEPLO.PREDEL.2012.M(v1.1)_test" xfId="121"/>
    <cellStyle name="_Model_RAB Мой_UPDATE.NADB.JNVLS.APTEKA.2011.TO.1.3.4" xfId="122"/>
    <cellStyle name="_Model_RAB Мой_Книга2_PR.PROG.WARM.NOTCOMBI.2012.2.16_v1.4(04.04.11) " xfId="123"/>
    <cellStyle name="_Model_RAB_MRSK_svod" xfId="124"/>
    <cellStyle name="_Model_RAB_MRSK_svod 2" xfId="125"/>
    <cellStyle name="_Model_RAB_MRSK_svod 2_OREP.KU.2011.MONTHLY.02(v0.1)" xfId="126"/>
    <cellStyle name="_Model_RAB_MRSK_svod 2_OREP.KU.2011.MONTHLY.02(v0.4)" xfId="127"/>
    <cellStyle name="_Model_RAB_MRSK_svod 2_OREP.KU.2011.MONTHLY.11(v1.4)" xfId="128"/>
    <cellStyle name="_Model_RAB_MRSK_svod 2_UPDATE.OREP.KU.2011.MONTHLY.02.TO.1.2" xfId="129"/>
    <cellStyle name="_Model_RAB_MRSK_svod_46EE.2011(v1.0)" xfId="130"/>
    <cellStyle name="_Model_RAB_MRSK_svod_46EE.2011(v1.0)_46TE.2011(v1.0)" xfId="131"/>
    <cellStyle name="_Model_RAB_MRSK_svod_46EE.2011(v1.0)_INDEX.STATION.2012(v1.0)_" xfId="132"/>
    <cellStyle name="_Model_RAB_MRSK_svod_46EE.2011(v1.0)_INDEX.STATION.2012(v2.0)" xfId="133"/>
    <cellStyle name="_Model_RAB_MRSK_svod_46EE.2011(v1.0)_INDEX.STATION.2012(v2.1)" xfId="134"/>
    <cellStyle name="_Model_RAB_MRSK_svod_46EE.2011(v1.0)_TEPLO.PREDEL.2012.M(v1.1)_test" xfId="135"/>
    <cellStyle name="_Model_RAB_MRSK_svod_46EE.2011(v1.2)" xfId="136"/>
    <cellStyle name="_Model_RAB_MRSK_svod_46EP.2012(v0.1)" xfId="137"/>
    <cellStyle name="_Model_RAB_MRSK_svod_46TE.2011(v1.0)" xfId="138"/>
    <cellStyle name="_Model_RAB_MRSK_svod_ARMRAZR" xfId="139"/>
    <cellStyle name="_Model_RAB_MRSK_svod_BALANCE.WARM.2010.FACT(v1.0)" xfId="140"/>
    <cellStyle name="_Model_RAB_MRSK_svod_BALANCE.WARM.2010.PLAN" xfId="141"/>
    <cellStyle name="_Model_RAB_MRSK_svod_BALANCE.WARM.2011YEAR(v0.7)" xfId="142"/>
    <cellStyle name="_Model_RAB_MRSK_svod_BALANCE.WARM.2011YEAR.NEW.UPDATE.SCHEME" xfId="143"/>
    <cellStyle name="_Model_RAB_MRSK_svod_EE.2REK.P2011.4.78(v0.3)" xfId="144"/>
    <cellStyle name="_Model_RAB_MRSK_svod_FORM910.2012(v1.1)" xfId="145"/>
    <cellStyle name="_Model_RAB_MRSK_svod_INVEST.EE.PLAN.4.78(v0.1)" xfId="146"/>
    <cellStyle name="_Model_RAB_MRSK_svod_INVEST.EE.PLAN.4.78(v0.3)" xfId="147"/>
    <cellStyle name="_Model_RAB_MRSK_svod_INVEST.EE.PLAN.4.78(v1.0)" xfId="148"/>
    <cellStyle name="_Model_RAB_MRSK_svod_INVEST.PLAN.4.78(v0.1)" xfId="149"/>
    <cellStyle name="_Model_RAB_MRSK_svod_INVEST.WARM.PLAN.4.78(v0.1)" xfId="150"/>
    <cellStyle name="_Model_RAB_MRSK_svod_INVEST_WARM_PLAN" xfId="151"/>
    <cellStyle name="_Model_RAB_MRSK_svod_NADB.JNVLS.APTEKA.2011(v1.3.3)" xfId="152"/>
    <cellStyle name="_Model_RAB_MRSK_svod_NADB.JNVLS.APTEKA.2011(v1.3.3)_46TE.2011(v1.0)" xfId="153"/>
    <cellStyle name="_Model_RAB_MRSK_svod_NADB.JNVLS.APTEKA.2011(v1.3.3)_INDEX.STATION.2012(v1.0)_" xfId="154"/>
    <cellStyle name="_Model_RAB_MRSK_svod_NADB.JNVLS.APTEKA.2011(v1.3.3)_INDEX.STATION.2012(v2.0)" xfId="155"/>
    <cellStyle name="_Model_RAB_MRSK_svod_NADB.JNVLS.APTEKA.2011(v1.3.3)_INDEX.STATION.2012(v2.1)" xfId="156"/>
    <cellStyle name="_Model_RAB_MRSK_svod_NADB.JNVLS.APTEKA.2011(v1.3.3)_TEPLO.PREDEL.2012.M(v1.1)_test" xfId="157"/>
    <cellStyle name="_Model_RAB_MRSK_svod_NADB.JNVLS.APTEKA.2011(v1.3.4)" xfId="158"/>
    <cellStyle name="_Model_RAB_MRSK_svod_NADB.JNVLS.APTEKA.2011(v1.3.4)_46TE.2011(v1.0)" xfId="159"/>
    <cellStyle name="_Model_RAB_MRSK_svod_NADB.JNVLS.APTEKA.2011(v1.3.4)_INDEX.STATION.2012(v1.0)_" xfId="160"/>
    <cellStyle name="_Model_RAB_MRSK_svod_NADB.JNVLS.APTEKA.2011(v1.3.4)_INDEX.STATION.2012(v2.0)" xfId="161"/>
    <cellStyle name="_Model_RAB_MRSK_svod_NADB.JNVLS.APTEKA.2011(v1.3.4)_INDEX.STATION.2012(v2.1)" xfId="162"/>
    <cellStyle name="_Model_RAB_MRSK_svod_NADB.JNVLS.APTEKA.2011(v1.3.4)_TEPLO.PREDEL.2012.M(v1.1)_test" xfId="163"/>
    <cellStyle name="_Model_RAB_MRSK_svod_PASSPORT.TEPLO.PROIZV(v2.1)" xfId="164"/>
    <cellStyle name="_Model_RAB_MRSK_svod_PR.PROG.WARM.NOTCOMBI.2012.2.16_v1.4(04.04.11) " xfId="165"/>
    <cellStyle name="_Model_RAB_MRSK_svod_PREDEL.JKH.UTV.2011(v1.0.1)" xfId="166"/>
    <cellStyle name="_Model_RAB_MRSK_svod_PREDEL.JKH.UTV.2011(v1.0.1)_46TE.2011(v1.0)" xfId="167"/>
    <cellStyle name="_Model_RAB_MRSK_svod_PREDEL.JKH.UTV.2011(v1.0.1)_INDEX.STATION.2012(v1.0)_" xfId="168"/>
    <cellStyle name="_Model_RAB_MRSK_svod_PREDEL.JKH.UTV.2011(v1.0.1)_INDEX.STATION.2012(v2.0)" xfId="169"/>
    <cellStyle name="_Model_RAB_MRSK_svod_PREDEL.JKH.UTV.2011(v1.0.1)_INDEX.STATION.2012(v2.1)" xfId="170"/>
    <cellStyle name="_Model_RAB_MRSK_svod_PREDEL.JKH.UTV.2011(v1.0.1)_TEPLO.PREDEL.2012.M(v1.1)_test" xfId="171"/>
    <cellStyle name="_Model_RAB_MRSK_svod_PREDEL.JKH.UTV.2011(v1.1)" xfId="172"/>
    <cellStyle name="_Model_RAB_MRSK_svod_REP.BLR.2012(v1.0)" xfId="173"/>
    <cellStyle name="_Model_RAB_MRSK_svod_TEPLO.PREDEL.2012.M(v1.1)" xfId="174"/>
    <cellStyle name="_Model_RAB_MRSK_svod_TEST.TEMPLATE" xfId="175"/>
    <cellStyle name="_Model_RAB_MRSK_svod_UPDATE.46EE.2011.TO.1.1" xfId="176"/>
    <cellStyle name="_Model_RAB_MRSK_svod_UPDATE.46TE.2011.TO.1.1" xfId="177"/>
    <cellStyle name="_Model_RAB_MRSK_svod_UPDATE.46TE.2011.TO.1.2" xfId="178"/>
    <cellStyle name="_Model_RAB_MRSK_svod_UPDATE.BALANCE.WARM.2011YEAR.TO.1.1" xfId="179"/>
    <cellStyle name="_Model_RAB_MRSK_svod_UPDATE.BALANCE.WARM.2011YEAR.TO.1.1_46TE.2011(v1.0)" xfId="180"/>
    <cellStyle name="_Model_RAB_MRSK_svod_UPDATE.BALANCE.WARM.2011YEAR.TO.1.1_INDEX.STATION.2012(v1.0)_" xfId="181"/>
    <cellStyle name="_Model_RAB_MRSK_svod_UPDATE.BALANCE.WARM.2011YEAR.TO.1.1_INDEX.STATION.2012(v2.0)" xfId="182"/>
    <cellStyle name="_Model_RAB_MRSK_svod_UPDATE.BALANCE.WARM.2011YEAR.TO.1.1_INDEX.STATION.2012(v2.1)" xfId="183"/>
    <cellStyle name="_Model_RAB_MRSK_svod_UPDATE.BALANCE.WARM.2011YEAR.TO.1.1_OREP.KU.2011.MONTHLY.02(v1.1)" xfId="184"/>
    <cellStyle name="_Model_RAB_MRSK_svod_UPDATE.BALANCE.WARM.2011YEAR.TO.1.1_TEPLO.PREDEL.2012.M(v1.1)_test" xfId="185"/>
    <cellStyle name="_Model_RAB_MRSK_svod_UPDATE.NADB.JNVLS.APTEKA.2011.TO.1.3.4" xfId="186"/>
    <cellStyle name="_Model_RAB_MRSK_svod_Книга2_PR.PROG.WARM.NOTCOMBI.2012.2.16_v1.4(04.04.11) " xfId="187"/>
    <cellStyle name="_New_Sofi" xfId="188"/>
    <cellStyle name="_New_Sofi_FFF" xfId="189"/>
    <cellStyle name="_New_Sofi_New Form10_2" xfId="190"/>
    <cellStyle name="_New_Sofi_Nsi" xfId="191"/>
    <cellStyle name="_New_Sofi_Nsi_1" xfId="192"/>
    <cellStyle name="_New_Sofi_Nsi_139" xfId="193"/>
    <cellStyle name="_New_Sofi_Nsi_140" xfId="194"/>
    <cellStyle name="_New_Sofi_Nsi_140(Зах)" xfId="195"/>
    <cellStyle name="_New_Sofi_Nsi_140_mod" xfId="196"/>
    <cellStyle name="_New_Sofi_Summary" xfId="197"/>
    <cellStyle name="_New_Sofi_Tax_form_1кв_3" xfId="198"/>
    <cellStyle name="_New_Sofi_БКЭ" xfId="199"/>
    <cellStyle name="_Nsi" xfId="200"/>
    <cellStyle name="_Plug" xfId="201"/>
    <cellStyle name="_RP-2000" xfId="202"/>
    <cellStyle name="_Svedlov" xfId="203"/>
    <cellStyle name="_Svedlov_ВЭС_010107" xfId="204"/>
    <cellStyle name="_Svedlov_НТЭС 01-01-2007" xfId="205"/>
    <cellStyle name="_SZNP - Eqiuty Roll" xfId="206"/>
    <cellStyle name="_SZNP - rasshifrovki-002000-333" xfId="207"/>
    <cellStyle name="_SZNP - TRS-092000" xfId="208"/>
    <cellStyle name="_tipogr_end" xfId="209"/>
    <cellStyle name="_АГ" xfId="210"/>
    <cellStyle name="_Аморт+коэф1 08 04 08" xfId="211"/>
    <cellStyle name="_Анализ КТП_регионы" xfId="212"/>
    <cellStyle name="_Анализ КТП_регионы_Аморт+коэф1 08 04 08" xfId="213"/>
    <cellStyle name="_Анализ КТП_регионы_ДУИ_РИТ" xfId="214"/>
    <cellStyle name="_Анализ КТП_регионы_ДУИ_РИТ2" xfId="215"/>
    <cellStyle name="_Анализ КТП_регионы_ИспАппарат" xfId="216"/>
    <cellStyle name="_Анализ КТП_регионы_СЭС_010107" xfId="217"/>
    <cellStyle name="_Анализ КТП_регионы_ТАЛ ЭС 01_01_2007" xfId="218"/>
    <cellStyle name="_БДД  на 2006 год" xfId="219"/>
    <cellStyle name="_БДР 2010 г." xfId="220"/>
    <cellStyle name="_БДР Годовой прогноз 2008 г." xfId="221"/>
    <cellStyle name="_БДР04м05" xfId="222"/>
    <cellStyle name="_БДС сокращенный" xfId="223"/>
    <cellStyle name="_БДС(ЕЭСК)НП 20%" xfId="224"/>
    <cellStyle name="_Бизнес план 2007 г Ф-2" xfId="225"/>
    <cellStyle name="_БП 2009" xfId="226"/>
    <cellStyle name="_БП 2009 06.05.09" xfId="227"/>
    <cellStyle name="_БП 2009 корректировка" xfId="228"/>
    <cellStyle name="_Бюджет продаж электроэнергии 2009 год" xfId="229"/>
    <cellStyle name="_Бюджет2006_ПОКАЗАТЕЛИ СВОДНЫЕ" xfId="230"/>
    <cellStyle name="_варианты формы 2" xfId="231"/>
    <cellStyle name="_ВО ОП ТЭС-ОТ- 2007" xfId="232"/>
    <cellStyle name="_ВО ОП ТЭС-ОТ- 2007_Новая инструкция1_фст" xfId="233"/>
    <cellStyle name="_ВФ ОАО ТЭС-ОТ- 2009" xfId="234"/>
    <cellStyle name="_ВФ ОАО ТЭС-ОТ- 2009_Новая инструкция1_фст" xfId="235"/>
    <cellStyle name="_выручка по присоединениям2" xfId="236"/>
    <cellStyle name="_выручка по присоединениям2_Новая инструкция1_фст" xfId="237"/>
    <cellStyle name="_выручка,ДПН_рабочий_2009" xfId="238"/>
    <cellStyle name="_График реализации проектовa_3" xfId="239"/>
    <cellStyle name="_Графики поступлений новые_все вар" xfId="240"/>
    <cellStyle name="_Договор аренды ЯЭ с разбивкой" xfId="241"/>
    <cellStyle name="_Договор аренды ЯЭ с разбивкой_Новая инструкция1_фст" xfId="242"/>
    <cellStyle name="_Дозакл 5 мес.2000" xfId="243"/>
    <cellStyle name="_Ежедекадная справка о векселях в обращении" xfId="244"/>
    <cellStyle name="_Ежедекадная справка о движении заемных средств" xfId="245"/>
    <cellStyle name="_Ежедекадная справка о движении заемных средств (2)" xfId="246"/>
    <cellStyle name="_ЕЭСК Экономически обоснованные расходы на 2008 год" xfId="247"/>
    <cellStyle name="_ЕЭСК_Сравнительная по Б-П 2011" xfId="248"/>
    <cellStyle name="_Затратный СШГЭС  14 11 2004" xfId="249"/>
    <cellStyle name="_Затратный СШГЭС  14 11 2004_Расчет РАБ ЕЭСК на 2013-2017_29.10.2012" xfId="250"/>
    <cellStyle name="_Защита ФЗП" xfId="251"/>
    <cellStyle name="_Индексация исторических затрат" xfId="252"/>
    <cellStyle name="_Индексация исторических затрат_Расчет РАБ ЕЭСК на 2013-2017_29.10.2012" xfId="253"/>
    <cellStyle name="_Исходные данные для модели" xfId="254"/>
    <cellStyle name="_Исходные данные для модели_Новая инструкция1_фст" xfId="255"/>
    <cellStyle name="_капитализация 2006 _4аа" xfId="256"/>
    <cellStyle name="_КЗ свыше 3 лет" xfId="257"/>
    <cellStyle name="_КЗ свыше 3 лет_Шаблон по расчету тарифов методом RAB на 2011" xfId="258"/>
    <cellStyle name="_Книга1" xfId="259"/>
    <cellStyle name="_Книга3" xfId="260"/>
    <cellStyle name="_Книга3_New Form10_2" xfId="261"/>
    <cellStyle name="_Книга3_Nsi" xfId="262"/>
    <cellStyle name="_Книга3_Nsi_1" xfId="263"/>
    <cellStyle name="_Книга3_Nsi_139" xfId="264"/>
    <cellStyle name="_Книга3_Nsi_140" xfId="265"/>
    <cellStyle name="_Книга3_Nsi_140(Зах)" xfId="266"/>
    <cellStyle name="_Книга3_Nsi_140_mod" xfId="267"/>
    <cellStyle name="_Книга3_Summary" xfId="268"/>
    <cellStyle name="_Книга3_Tax_form_1кв_3" xfId="269"/>
    <cellStyle name="_Книга3_БКЭ" xfId="270"/>
    <cellStyle name="_Книга7" xfId="271"/>
    <cellStyle name="_Книга7_New Form10_2" xfId="272"/>
    <cellStyle name="_Книга7_Nsi" xfId="273"/>
    <cellStyle name="_Книга7_Nsi_1" xfId="274"/>
    <cellStyle name="_Книга7_Nsi_139" xfId="275"/>
    <cellStyle name="_Книга7_Nsi_140" xfId="276"/>
    <cellStyle name="_Книга7_Nsi_140(Зах)" xfId="277"/>
    <cellStyle name="_Книга7_Nsi_140_mod" xfId="278"/>
    <cellStyle name="_Книга7_Summary" xfId="279"/>
    <cellStyle name="_Книга7_Tax_form_1кв_3" xfId="280"/>
    <cellStyle name="_Книга7_БКЭ" xfId="281"/>
    <cellStyle name="_Консолидация-2008-проект-new" xfId="282"/>
    <cellStyle name="_Копия Выпадающиерасходы за 2007 на 2009 год (ПОСЛЕДНИЙ) (2)" xfId="283"/>
    <cellStyle name="_Копия Затраты из прибыли ТАРИФ 2009г." xfId="284"/>
    <cellStyle name="_Копия источники сокращение222" xfId="285"/>
    <cellStyle name="_Копия Программа первоочередных мер_(правка 18 05 06 Усаров_2А_3)" xfId="286"/>
    <cellStyle name="_Копия форма 2, 2008 год ИД" xfId="287"/>
    <cellStyle name="_Корректировка с учетом факта 3 кв.xls" xfId="288"/>
    <cellStyle name="_Кредитный план, лимиты 2008 г. (план)" xfId="289"/>
    <cellStyle name="_КУЗОЦМ, п.Ленинский ХОВ 2009 г." xfId="290"/>
    <cellStyle name="_Куликова ОПП" xfId="291"/>
    <cellStyle name="_Лизинг   платежи и амортизация" xfId="292"/>
    <cellStyle name="_Лист1" xfId="293"/>
    <cellStyle name="_Лист2" xfId="294"/>
    <cellStyle name="_Лист2 скорр." xfId="295"/>
    <cellStyle name="_Маркетинговые таблицы_М-4, М-7а_2009" xfId="296"/>
    <cellStyle name="_МОДЕЛЬ_1 (2)" xfId="297"/>
    <cellStyle name="_МОДЕЛЬ_1 (2) 2" xfId="298"/>
    <cellStyle name="_МОДЕЛЬ_1 (2) 2_OREP.KU.2011.MONTHLY.02(v0.1)" xfId="299"/>
    <cellStyle name="_МОДЕЛЬ_1 (2) 2_OREP.KU.2011.MONTHLY.02(v0.4)" xfId="300"/>
    <cellStyle name="_МОДЕЛЬ_1 (2) 2_OREP.KU.2011.MONTHLY.11(v1.4)" xfId="301"/>
    <cellStyle name="_МОДЕЛЬ_1 (2) 2_UPDATE.OREP.KU.2011.MONTHLY.02.TO.1.2" xfId="302"/>
    <cellStyle name="_МОДЕЛЬ_1 (2)_46EE.2011(v1.0)" xfId="303"/>
    <cellStyle name="_МОДЕЛЬ_1 (2)_46EE.2011(v1.0)_46TE.2011(v1.0)" xfId="304"/>
    <cellStyle name="_МОДЕЛЬ_1 (2)_46EE.2011(v1.0)_INDEX.STATION.2012(v1.0)_" xfId="305"/>
    <cellStyle name="_МОДЕЛЬ_1 (2)_46EE.2011(v1.0)_INDEX.STATION.2012(v2.0)" xfId="306"/>
    <cellStyle name="_МОДЕЛЬ_1 (2)_46EE.2011(v1.0)_INDEX.STATION.2012(v2.1)" xfId="307"/>
    <cellStyle name="_МОДЕЛЬ_1 (2)_46EE.2011(v1.0)_TEPLO.PREDEL.2012.M(v1.1)_test" xfId="308"/>
    <cellStyle name="_МОДЕЛЬ_1 (2)_46EE.2011(v1.2)" xfId="309"/>
    <cellStyle name="_МОДЕЛЬ_1 (2)_46EP.2012(v0.1)" xfId="310"/>
    <cellStyle name="_МОДЕЛЬ_1 (2)_46TE.2011(v1.0)" xfId="311"/>
    <cellStyle name="_МОДЕЛЬ_1 (2)_ARMRAZR" xfId="312"/>
    <cellStyle name="_МОДЕЛЬ_1 (2)_BALANCE.WARM.2010.FACT(v1.0)" xfId="313"/>
    <cellStyle name="_МОДЕЛЬ_1 (2)_BALANCE.WARM.2010.PLAN" xfId="314"/>
    <cellStyle name="_МОДЕЛЬ_1 (2)_BALANCE.WARM.2011YEAR(v0.7)" xfId="315"/>
    <cellStyle name="_МОДЕЛЬ_1 (2)_BALANCE.WARM.2011YEAR.NEW.UPDATE.SCHEME" xfId="316"/>
    <cellStyle name="_МОДЕЛЬ_1 (2)_EE.2REK.P2011.4.78(v0.3)" xfId="317"/>
    <cellStyle name="_МОДЕЛЬ_1 (2)_FORM910.2012(v1.1)" xfId="318"/>
    <cellStyle name="_МОДЕЛЬ_1 (2)_INVEST.EE.PLAN.4.78(v0.1)" xfId="319"/>
    <cellStyle name="_МОДЕЛЬ_1 (2)_INVEST.EE.PLAN.4.78(v0.3)" xfId="320"/>
    <cellStyle name="_МОДЕЛЬ_1 (2)_INVEST.EE.PLAN.4.78(v1.0)" xfId="321"/>
    <cellStyle name="_МОДЕЛЬ_1 (2)_INVEST.PLAN.4.78(v0.1)" xfId="322"/>
    <cellStyle name="_МОДЕЛЬ_1 (2)_INVEST.WARM.PLAN.4.78(v0.1)" xfId="323"/>
    <cellStyle name="_МОДЕЛЬ_1 (2)_INVEST_WARM_PLAN" xfId="324"/>
    <cellStyle name="_МОДЕЛЬ_1 (2)_NADB.JNVLS.APTEKA.2011(v1.3.3)" xfId="325"/>
    <cellStyle name="_МОДЕЛЬ_1 (2)_NADB.JNVLS.APTEKA.2011(v1.3.3)_46TE.2011(v1.0)" xfId="326"/>
    <cellStyle name="_МОДЕЛЬ_1 (2)_NADB.JNVLS.APTEKA.2011(v1.3.3)_INDEX.STATION.2012(v1.0)_" xfId="327"/>
    <cellStyle name="_МОДЕЛЬ_1 (2)_NADB.JNVLS.APTEKA.2011(v1.3.3)_INDEX.STATION.2012(v2.0)" xfId="328"/>
    <cellStyle name="_МОДЕЛЬ_1 (2)_NADB.JNVLS.APTEKA.2011(v1.3.3)_INDEX.STATION.2012(v2.1)" xfId="329"/>
    <cellStyle name="_МОДЕЛЬ_1 (2)_NADB.JNVLS.APTEKA.2011(v1.3.3)_TEPLO.PREDEL.2012.M(v1.1)_test" xfId="330"/>
    <cellStyle name="_МОДЕЛЬ_1 (2)_NADB.JNVLS.APTEKA.2011(v1.3.4)" xfId="331"/>
    <cellStyle name="_МОДЕЛЬ_1 (2)_NADB.JNVLS.APTEKA.2011(v1.3.4)_46TE.2011(v1.0)" xfId="332"/>
    <cellStyle name="_МОДЕЛЬ_1 (2)_NADB.JNVLS.APTEKA.2011(v1.3.4)_INDEX.STATION.2012(v1.0)_" xfId="333"/>
    <cellStyle name="_МОДЕЛЬ_1 (2)_NADB.JNVLS.APTEKA.2011(v1.3.4)_INDEX.STATION.2012(v2.0)" xfId="334"/>
    <cellStyle name="_МОДЕЛЬ_1 (2)_NADB.JNVLS.APTEKA.2011(v1.3.4)_INDEX.STATION.2012(v2.1)" xfId="335"/>
    <cellStyle name="_МОДЕЛЬ_1 (2)_NADB.JNVLS.APTEKA.2011(v1.3.4)_TEPLO.PREDEL.2012.M(v1.1)_test" xfId="336"/>
    <cellStyle name="_МОДЕЛЬ_1 (2)_PASSPORT.TEPLO.PROIZV(v2.1)" xfId="337"/>
    <cellStyle name="_МОДЕЛЬ_1 (2)_PR.PROG.WARM.NOTCOMBI.2012.2.16_v1.4(04.04.11) " xfId="338"/>
    <cellStyle name="_МОДЕЛЬ_1 (2)_PREDEL.JKH.UTV.2011(v1.0.1)" xfId="339"/>
    <cellStyle name="_МОДЕЛЬ_1 (2)_PREDEL.JKH.UTV.2011(v1.0.1)_46TE.2011(v1.0)" xfId="340"/>
    <cellStyle name="_МОДЕЛЬ_1 (2)_PREDEL.JKH.UTV.2011(v1.0.1)_INDEX.STATION.2012(v1.0)_" xfId="341"/>
    <cellStyle name="_МОДЕЛЬ_1 (2)_PREDEL.JKH.UTV.2011(v1.0.1)_INDEX.STATION.2012(v2.0)" xfId="342"/>
    <cellStyle name="_МОДЕЛЬ_1 (2)_PREDEL.JKH.UTV.2011(v1.0.1)_INDEX.STATION.2012(v2.1)" xfId="343"/>
    <cellStyle name="_МОДЕЛЬ_1 (2)_PREDEL.JKH.UTV.2011(v1.0.1)_TEPLO.PREDEL.2012.M(v1.1)_test" xfId="344"/>
    <cellStyle name="_МОДЕЛЬ_1 (2)_PREDEL.JKH.UTV.2011(v1.1)" xfId="345"/>
    <cellStyle name="_МОДЕЛЬ_1 (2)_REP.BLR.2012(v1.0)" xfId="346"/>
    <cellStyle name="_МОДЕЛЬ_1 (2)_TEPLO.PREDEL.2012.M(v1.1)" xfId="347"/>
    <cellStyle name="_МОДЕЛЬ_1 (2)_TEST.TEMPLATE" xfId="348"/>
    <cellStyle name="_МОДЕЛЬ_1 (2)_UPDATE.46EE.2011.TO.1.1" xfId="349"/>
    <cellStyle name="_МОДЕЛЬ_1 (2)_UPDATE.46TE.2011.TO.1.1" xfId="350"/>
    <cellStyle name="_МОДЕЛЬ_1 (2)_UPDATE.46TE.2011.TO.1.2" xfId="351"/>
    <cellStyle name="_МОДЕЛЬ_1 (2)_UPDATE.BALANCE.WARM.2011YEAR.TO.1.1" xfId="352"/>
    <cellStyle name="_МОДЕЛЬ_1 (2)_UPDATE.BALANCE.WARM.2011YEAR.TO.1.1_46TE.2011(v1.0)" xfId="353"/>
    <cellStyle name="_МОДЕЛЬ_1 (2)_UPDATE.BALANCE.WARM.2011YEAR.TO.1.1_INDEX.STATION.2012(v1.0)_" xfId="354"/>
    <cellStyle name="_МОДЕЛЬ_1 (2)_UPDATE.BALANCE.WARM.2011YEAR.TO.1.1_INDEX.STATION.2012(v2.0)" xfId="355"/>
    <cellStyle name="_МОДЕЛЬ_1 (2)_UPDATE.BALANCE.WARM.2011YEAR.TO.1.1_INDEX.STATION.2012(v2.1)" xfId="356"/>
    <cellStyle name="_МОДЕЛЬ_1 (2)_UPDATE.BALANCE.WARM.2011YEAR.TO.1.1_OREP.KU.2011.MONTHLY.02(v1.1)" xfId="357"/>
    <cellStyle name="_МОДЕЛЬ_1 (2)_UPDATE.BALANCE.WARM.2011YEAR.TO.1.1_TEPLO.PREDEL.2012.M(v1.1)_test" xfId="358"/>
    <cellStyle name="_МОДЕЛЬ_1 (2)_UPDATE.NADB.JNVLS.APTEKA.2011.TO.1.3.4" xfId="359"/>
    <cellStyle name="_МОДЕЛЬ_1 (2)_Книга2_PR.PROG.WARM.NOTCOMBI.2012.2.16_v1.4(04.04.11) " xfId="360"/>
    <cellStyle name="_НВВ 2007-2009 (2)" xfId="361"/>
    <cellStyle name="_НВВ 2007-2009 (3)" xfId="362"/>
    <cellStyle name="_НВВ 2009 постатейно свод по филиалам_09_02_09" xfId="363"/>
    <cellStyle name="_НВВ 2009 постатейно свод по филиалам_09_02_09_Новая инструкция1_фст" xfId="364"/>
    <cellStyle name="_НВВ 2009 постатейно свод по филиалам_для Валентина" xfId="365"/>
    <cellStyle name="_НВВ 2009 постатейно свод по филиалам_для Валентина_Новая инструкция1_фст" xfId="366"/>
    <cellStyle name="_ОКОНЧАТЕЛЬНЫЕ ИСТОЧНИКИ 08.06" xfId="367"/>
    <cellStyle name="_Омск" xfId="368"/>
    <cellStyle name="_Омск_Новая инструкция1_фст" xfId="369"/>
    <cellStyle name="_Оренбургэнерго_Тариф" xfId="370"/>
    <cellStyle name="_ОТ ИД 2009" xfId="371"/>
    <cellStyle name="_ОТ ИД 2009_Новая инструкция1_фст" xfId="372"/>
    <cellStyle name="_Отчет о прибылях и убытках на 2007 год от 05.06" xfId="373"/>
    <cellStyle name="_П1.17" xfId="374"/>
    <cellStyle name="_П1.17.1" xfId="375"/>
    <cellStyle name="_П1.17.1_1" xfId="376"/>
    <cellStyle name="_план ПП" xfId="377"/>
    <cellStyle name="_Плановая протяженность Января" xfId="378"/>
    <cellStyle name="_Плановая протяженность Января_Аморт+коэф1 08 04 08" xfId="379"/>
    <cellStyle name="_Плановая протяженность Января_ДУИ_РИТ" xfId="380"/>
    <cellStyle name="_Плановая протяженность Января_ДУИ_РИТ2" xfId="381"/>
    <cellStyle name="_Плановая протяженность Января_ИспАппарат" xfId="382"/>
    <cellStyle name="_Плановая протяженность Января_СЭС_010107" xfId="383"/>
    <cellStyle name="_Плановая протяженность Января_ТАЛ ЭС 01_01_2007" xfId="384"/>
    <cellStyle name="_ПП план-факт" xfId="385"/>
    <cellStyle name="_ППР ОАО Свердловэнерго на 2007-2011 (от 18 09 07)(для правительства)" xfId="386"/>
    <cellStyle name="_пр 5 тариф RAB" xfId="387"/>
    <cellStyle name="_пр 5 тариф RAB 2" xfId="388"/>
    <cellStyle name="_пр 5 тариф RAB 2_OREP.KU.2011.MONTHLY.02(v0.1)" xfId="389"/>
    <cellStyle name="_пр 5 тариф RAB 2_OREP.KU.2011.MONTHLY.02(v0.4)" xfId="390"/>
    <cellStyle name="_пр 5 тариф RAB 2_OREP.KU.2011.MONTHLY.11(v1.4)" xfId="391"/>
    <cellStyle name="_пр 5 тариф RAB 2_UPDATE.OREP.KU.2011.MONTHLY.02.TO.1.2" xfId="392"/>
    <cellStyle name="_пр 5 тариф RAB_46EE.2011(v1.0)" xfId="393"/>
    <cellStyle name="_пр 5 тариф RAB_46EE.2011(v1.0)_46TE.2011(v1.0)" xfId="394"/>
    <cellStyle name="_пр 5 тариф RAB_46EE.2011(v1.0)_INDEX.STATION.2012(v1.0)_" xfId="395"/>
    <cellStyle name="_пр 5 тариф RAB_46EE.2011(v1.0)_INDEX.STATION.2012(v2.0)" xfId="396"/>
    <cellStyle name="_пр 5 тариф RAB_46EE.2011(v1.0)_INDEX.STATION.2012(v2.1)" xfId="397"/>
    <cellStyle name="_пр 5 тариф RAB_46EE.2011(v1.0)_TEPLO.PREDEL.2012.M(v1.1)_test" xfId="398"/>
    <cellStyle name="_пр 5 тариф RAB_46EE.2011(v1.2)" xfId="399"/>
    <cellStyle name="_пр 5 тариф RAB_46EP.2012(v0.1)" xfId="400"/>
    <cellStyle name="_пр 5 тариф RAB_46TE.2011(v1.0)" xfId="401"/>
    <cellStyle name="_пр 5 тариф RAB_ARMRAZR" xfId="402"/>
    <cellStyle name="_пр 5 тариф RAB_BALANCE.WARM.2010.FACT(v1.0)" xfId="403"/>
    <cellStyle name="_пр 5 тариф RAB_BALANCE.WARM.2010.PLAN" xfId="404"/>
    <cellStyle name="_пр 5 тариф RAB_BALANCE.WARM.2011YEAR(v0.7)" xfId="405"/>
    <cellStyle name="_пр 5 тариф RAB_BALANCE.WARM.2011YEAR.NEW.UPDATE.SCHEME" xfId="406"/>
    <cellStyle name="_пр 5 тариф RAB_EE.2REK.P2011.4.78(v0.3)" xfId="407"/>
    <cellStyle name="_пр 5 тариф RAB_FORM910.2012(v1.1)" xfId="408"/>
    <cellStyle name="_пр 5 тариф RAB_INVEST.EE.PLAN.4.78(v0.1)" xfId="409"/>
    <cellStyle name="_пр 5 тариф RAB_INVEST.EE.PLAN.4.78(v0.3)" xfId="410"/>
    <cellStyle name="_пр 5 тариф RAB_INVEST.EE.PLAN.4.78(v1.0)" xfId="411"/>
    <cellStyle name="_пр 5 тариф RAB_INVEST.PLAN.4.78(v0.1)" xfId="412"/>
    <cellStyle name="_пр 5 тариф RAB_INVEST.WARM.PLAN.4.78(v0.1)" xfId="413"/>
    <cellStyle name="_пр 5 тариф RAB_INVEST_WARM_PLAN" xfId="414"/>
    <cellStyle name="_пр 5 тариф RAB_NADB.JNVLS.APTEKA.2011(v1.3.3)" xfId="415"/>
    <cellStyle name="_пр 5 тариф RAB_NADB.JNVLS.APTEKA.2011(v1.3.3)_46TE.2011(v1.0)" xfId="416"/>
    <cellStyle name="_пр 5 тариф RAB_NADB.JNVLS.APTEKA.2011(v1.3.3)_INDEX.STATION.2012(v1.0)_" xfId="417"/>
    <cellStyle name="_пр 5 тариф RAB_NADB.JNVLS.APTEKA.2011(v1.3.3)_INDEX.STATION.2012(v2.0)" xfId="418"/>
    <cellStyle name="_пр 5 тариф RAB_NADB.JNVLS.APTEKA.2011(v1.3.3)_INDEX.STATION.2012(v2.1)" xfId="419"/>
    <cellStyle name="_пр 5 тариф RAB_NADB.JNVLS.APTEKA.2011(v1.3.3)_TEPLO.PREDEL.2012.M(v1.1)_test" xfId="420"/>
    <cellStyle name="_пр 5 тариф RAB_NADB.JNVLS.APTEKA.2011(v1.3.4)" xfId="421"/>
    <cellStyle name="_пр 5 тариф RAB_NADB.JNVLS.APTEKA.2011(v1.3.4)_46TE.2011(v1.0)" xfId="422"/>
    <cellStyle name="_пр 5 тариф RAB_NADB.JNVLS.APTEKA.2011(v1.3.4)_INDEX.STATION.2012(v1.0)_" xfId="423"/>
    <cellStyle name="_пр 5 тариф RAB_NADB.JNVLS.APTEKA.2011(v1.3.4)_INDEX.STATION.2012(v2.0)" xfId="424"/>
    <cellStyle name="_пр 5 тариф RAB_NADB.JNVLS.APTEKA.2011(v1.3.4)_INDEX.STATION.2012(v2.1)" xfId="425"/>
    <cellStyle name="_пр 5 тариф RAB_NADB.JNVLS.APTEKA.2011(v1.3.4)_TEPLO.PREDEL.2012.M(v1.1)_test" xfId="426"/>
    <cellStyle name="_пр 5 тариф RAB_PASSPORT.TEPLO.PROIZV(v2.1)" xfId="427"/>
    <cellStyle name="_пр 5 тариф RAB_PR.PROG.WARM.NOTCOMBI.2012.2.16_v1.4(04.04.11) " xfId="428"/>
    <cellStyle name="_пр 5 тариф RAB_PREDEL.JKH.UTV.2011(v1.0.1)" xfId="429"/>
    <cellStyle name="_пр 5 тариф RAB_PREDEL.JKH.UTV.2011(v1.0.1)_46TE.2011(v1.0)" xfId="430"/>
    <cellStyle name="_пр 5 тариф RAB_PREDEL.JKH.UTV.2011(v1.0.1)_INDEX.STATION.2012(v1.0)_" xfId="431"/>
    <cellStyle name="_пр 5 тариф RAB_PREDEL.JKH.UTV.2011(v1.0.1)_INDEX.STATION.2012(v2.0)" xfId="432"/>
    <cellStyle name="_пр 5 тариф RAB_PREDEL.JKH.UTV.2011(v1.0.1)_INDEX.STATION.2012(v2.1)" xfId="433"/>
    <cellStyle name="_пр 5 тариф RAB_PREDEL.JKH.UTV.2011(v1.0.1)_TEPLO.PREDEL.2012.M(v1.1)_test" xfId="434"/>
    <cellStyle name="_пр 5 тариф RAB_PREDEL.JKH.UTV.2011(v1.1)" xfId="435"/>
    <cellStyle name="_пр 5 тариф RAB_REP.BLR.2012(v1.0)" xfId="436"/>
    <cellStyle name="_пр 5 тариф RAB_TEPLO.PREDEL.2012.M(v1.1)" xfId="437"/>
    <cellStyle name="_пр 5 тариф RAB_TEST.TEMPLATE" xfId="438"/>
    <cellStyle name="_пр 5 тариф RAB_UPDATE.46EE.2011.TO.1.1" xfId="439"/>
    <cellStyle name="_пр 5 тариф RAB_UPDATE.46TE.2011.TO.1.1" xfId="440"/>
    <cellStyle name="_пр 5 тариф RAB_UPDATE.46TE.2011.TO.1.2" xfId="441"/>
    <cellStyle name="_пр 5 тариф RAB_UPDATE.BALANCE.WARM.2011YEAR.TO.1.1" xfId="442"/>
    <cellStyle name="_пр 5 тариф RAB_UPDATE.BALANCE.WARM.2011YEAR.TO.1.1_46TE.2011(v1.0)" xfId="443"/>
    <cellStyle name="_пр 5 тариф RAB_UPDATE.BALANCE.WARM.2011YEAR.TO.1.1_INDEX.STATION.2012(v1.0)_" xfId="444"/>
    <cellStyle name="_пр 5 тариф RAB_UPDATE.BALANCE.WARM.2011YEAR.TO.1.1_INDEX.STATION.2012(v2.0)" xfId="445"/>
    <cellStyle name="_пр 5 тариф RAB_UPDATE.BALANCE.WARM.2011YEAR.TO.1.1_INDEX.STATION.2012(v2.1)" xfId="446"/>
    <cellStyle name="_пр 5 тариф RAB_UPDATE.BALANCE.WARM.2011YEAR.TO.1.1_OREP.KU.2011.MONTHLY.02(v1.1)" xfId="447"/>
    <cellStyle name="_пр 5 тариф RAB_UPDATE.BALANCE.WARM.2011YEAR.TO.1.1_TEPLO.PREDEL.2012.M(v1.1)_test" xfId="448"/>
    <cellStyle name="_пр 5 тариф RAB_UPDATE.NADB.JNVLS.APTEKA.2011.TO.1.3.4" xfId="449"/>
    <cellStyle name="_пр 5 тариф RAB_Книга2_PR.PROG.WARM.NOTCOMBI.2012.2.16_v1.4(04.04.11) " xfId="450"/>
    <cellStyle name="_Предожение _ДБП_2009 г ( согласованные БП)  (2)" xfId="451"/>
    <cellStyle name="_Предожение _ДБП_2009 г ( согласованные БП)  (2)_Новая инструкция1_фст" xfId="452"/>
    <cellStyle name="_Прик РКС-265-п от 21.11.2005г. прил 1 к Регламенту" xfId="453"/>
    <cellStyle name="_ПРИЛ. 2003_ЧТЭ" xfId="454"/>
    <cellStyle name="_Приложение 1 - план ИПР с доп информацией" xfId="455"/>
    <cellStyle name="_Приложение 11 (воскресенье)" xfId="456"/>
    <cellStyle name="_Приложение 2 (4)" xfId="457"/>
    <cellStyle name="_Приложение 2 0806 факт" xfId="458"/>
    <cellStyle name="_Приложение № 1 к регламенту по формированию Инвестиционной программы" xfId="459"/>
    <cellStyle name="_Приложение к отчету по кред. политике  за  2009 г" xfId="460"/>
    <cellStyle name="_Приложение МТС-3-КС" xfId="461"/>
    <cellStyle name="_Приложение МТС-3-КС_Новая инструкция1_фст" xfId="462"/>
    <cellStyle name="_Приложение откр." xfId="463"/>
    <cellStyle name="_Приложение-МТС--2-1" xfId="464"/>
    <cellStyle name="_Приложение-МТС--2-1_Новая инструкция1_фст" xfId="465"/>
    <cellStyle name="_Приложения ЕЭСК 2009 210809 отпр" xfId="466"/>
    <cellStyle name="_прогноз на 2006 год" xfId="467"/>
    <cellStyle name="_проект_инвест_программы_2" xfId="468"/>
    <cellStyle name="_Производств-е показатели ЮНГ на 2005 на 49700 для согласования" xfId="469"/>
    <cellStyle name="_Производств-е показатели ЮНГ на 2005 на 49700 для согласования_Аморт+коэф1 08 04 08" xfId="470"/>
    <cellStyle name="_Производств-е показатели ЮНГ на 2005 на 49700 для согласования_ДУИ_РИТ" xfId="471"/>
    <cellStyle name="_Производств-е показатели ЮНГ на 2005 на 49700 для согласования_ДУИ_РИТ2" xfId="472"/>
    <cellStyle name="_Производств-е показатели ЮНГ на 2005 на 49700 для согласования_ИспАппарат" xfId="473"/>
    <cellStyle name="_Производств-е показатели ЮНГ на 2005 на 49700 для согласования_СЭС_010107" xfId="474"/>
    <cellStyle name="_Производств-е показатели ЮНГ на 2005 на 49700 для согласования_ТАЛ ЭС 01_01_2007" xfId="475"/>
    <cellStyle name="_ПФ14" xfId="476"/>
    <cellStyle name="_рабочий  Финансовый план ОАО ЕЭСК" xfId="477"/>
    <cellStyle name="_Расчет RAB_22072008" xfId="478"/>
    <cellStyle name="_Расчет RAB_22072008 2" xfId="479"/>
    <cellStyle name="_Расчет RAB_22072008 2_OREP.KU.2011.MONTHLY.02(v0.1)" xfId="480"/>
    <cellStyle name="_Расчет RAB_22072008 2_OREP.KU.2011.MONTHLY.02(v0.4)" xfId="481"/>
    <cellStyle name="_Расчет RAB_22072008 2_OREP.KU.2011.MONTHLY.11(v1.4)" xfId="482"/>
    <cellStyle name="_Расчет RAB_22072008 2_UPDATE.OREP.KU.2011.MONTHLY.02.TO.1.2" xfId="483"/>
    <cellStyle name="_Расчет RAB_22072008_46EE.2011(v1.0)" xfId="484"/>
    <cellStyle name="_Расчет RAB_22072008_46EE.2011(v1.0)_46TE.2011(v1.0)" xfId="485"/>
    <cellStyle name="_Расчет RAB_22072008_46EE.2011(v1.0)_INDEX.STATION.2012(v1.0)_" xfId="486"/>
    <cellStyle name="_Расчет RAB_22072008_46EE.2011(v1.0)_INDEX.STATION.2012(v2.0)" xfId="487"/>
    <cellStyle name="_Расчет RAB_22072008_46EE.2011(v1.0)_INDEX.STATION.2012(v2.1)" xfId="488"/>
    <cellStyle name="_Расчет RAB_22072008_46EE.2011(v1.0)_TEPLO.PREDEL.2012.M(v1.1)_test" xfId="489"/>
    <cellStyle name="_Расчет RAB_22072008_46EE.2011(v1.2)" xfId="490"/>
    <cellStyle name="_Расчет RAB_22072008_46EP.2012(v0.1)" xfId="491"/>
    <cellStyle name="_Расчет RAB_22072008_46TE.2011(v1.0)" xfId="492"/>
    <cellStyle name="_Расчет RAB_22072008_ARMRAZR" xfId="493"/>
    <cellStyle name="_Расчет RAB_22072008_BALANCE.WARM.2010.FACT(v1.0)" xfId="494"/>
    <cellStyle name="_Расчет RAB_22072008_BALANCE.WARM.2010.PLAN" xfId="495"/>
    <cellStyle name="_Расчет RAB_22072008_BALANCE.WARM.2011YEAR(v0.7)" xfId="496"/>
    <cellStyle name="_Расчет RAB_22072008_BALANCE.WARM.2011YEAR.NEW.UPDATE.SCHEME" xfId="497"/>
    <cellStyle name="_Расчет RAB_22072008_EE.2REK.P2011.4.78(v0.3)" xfId="498"/>
    <cellStyle name="_Расчет RAB_22072008_FORM910.2012(v1.1)" xfId="499"/>
    <cellStyle name="_Расчет RAB_22072008_INVEST.EE.PLAN.4.78(v0.1)" xfId="500"/>
    <cellStyle name="_Расчет RAB_22072008_INVEST.EE.PLAN.4.78(v0.3)" xfId="501"/>
    <cellStyle name="_Расчет RAB_22072008_INVEST.EE.PLAN.4.78(v1.0)" xfId="502"/>
    <cellStyle name="_Расчет RAB_22072008_INVEST.PLAN.4.78(v0.1)" xfId="503"/>
    <cellStyle name="_Расчет RAB_22072008_INVEST.WARM.PLAN.4.78(v0.1)" xfId="504"/>
    <cellStyle name="_Расчет RAB_22072008_INVEST_WARM_PLAN" xfId="505"/>
    <cellStyle name="_Расчет RAB_22072008_NADB.JNVLS.APTEKA.2011(v1.3.3)" xfId="506"/>
    <cellStyle name="_Расчет RAB_22072008_NADB.JNVLS.APTEKA.2011(v1.3.3)_46TE.2011(v1.0)" xfId="507"/>
    <cellStyle name="_Расчет RAB_22072008_NADB.JNVLS.APTEKA.2011(v1.3.3)_INDEX.STATION.2012(v1.0)_" xfId="508"/>
    <cellStyle name="_Расчет RAB_22072008_NADB.JNVLS.APTEKA.2011(v1.3.3)_INDEX.STATION.2012(v2.0)" xfId="509"/>
    <cellStyle name="_Расчет RAB_22072008_NADB.JNVLS.APTEKA.2011(v1.3.3)_INDEX.STATION.2012(v2.1)" xfId="510"/>
    <cellStyle name="_Расчет RAB_22072008_NADB.JNVLS.APTEKA.2011(v1.3.3)_TEPLO.PREDEL.2012.M(v1.1)_test" xfId="511"/>
    <cellStyle name="_Расчет RAB_22072008_NADB.JNVLS.APTEKA.2011(v1.3.4)" xfId="512"/>
    <cellStyle name="_Расчет RAB_22072008_NADB.JNVLS.APTEKA.2011(v1.3.4)_46TE.2011(v1.0)" xfId="513"/>
    <cellStyle name="_Расчет RAB_22072008_NADB.JNVLS.APTEKA.2011(v1.3.4)_INDEX.STATION.2012(v1.0)_" xfId="514"/>
    <cellStyle name="_Расчет RAB_22072008_NADB.JNVLS.APTEKA.2011(v1.3.4)_INDEX.STATION.2012(v2.0)" xfId="515"/>
    <cellStyle name="_Расчет RAB_22072008_NADB.JNVLS.APTEKA.2011(v1.3.4)_INDEX.STATION.2012(v2.1)" xfId="516"/>
    <cellStyle name="_Расчет RAB_22072008_NADB.JNVLS.APTEKA.2011(v1.3.4)_TEPLO.PREDEL.2012.M(v1.1)_test" xfId="517"/>
    <cellStyle name="_Расчет RAB_22072008_PASSPORT.TEPLO.PROIZV(v2.1)" xfId="518"/>
    <cellStyle name="_Расчет RAB_22072008_PR.PROG.WARM.NOTCOMBI.2012.2.16_v1.4(04.04.11) " xfId="519"/>
    <cellStyle name="_Расчет RAB_22072008_PREDEL.JKH.UTV.2011(v1.0.1)" xfId="520"/>
    <cellStyle name="_Расчет RAB_22072008_PREDEL.JKH.UTV.2011(v1.0.1)_46TE.2011(v1.0)" xfId="521"/>
    <cellStyle name="_Расчет RAB_22072008_PREDEL.JKH.UTV.2011(v1.0.1)_INDEX.STATION.2012(v1.0)_" xfId="522"/>
    <cellStyle name="_Расчет RAB_22072008_PREDEL.JKH.UTV.2011(v1.0.1)_INDEX.STATION.2012(v2.0)" xfId="523"/>
    <cellStyle name="_Расчет RAB_22072008_PREDEL.JKH.UTV.2011(v1.0.1)_INDEX.STATION.2012(v2.1)" xfId="524"/>
    <cellStyle name="_Расчет RAB_22072008_PREDEL.JKH.UTV.2011(v1.0.1)_TEPLO.PREDEL.2012.M(v1.1)_test" xfId="525"/>
    <cellStyle name="_Расчет RAB_22072008_PREDEL.JKH.UTV.2011(v1.1)" xfId="526"/>
    <cellStyle name="_Расчет RAB_22072008_REP.BLR.2012(v1.0)" xfId="527"/>
    <cellStyle name="_Расчет RAB_22072008_TEPLO.PREDEL.2012.M(v1.1)" xfId="528"/>
    <cellStyle name="_Расчет RAB_22072008_TEST.TEMPLATE" xfId="529"/>
    <cellStyle name="_Расчет RAB_22072008_UPDATE.46EE.2011.TO.1.1" xfId="530"/>
    <cellStyle name="_Расчет RAB_22072008_UPDATE.46TE.2011.TO.1.1" xfId="531"/>
    <cellStyle name="_Расчет RAB_22072008_UPDATE.46TE.2011.TO.1.2" xfId="532"/>
    <cellStyle name="_Расчет RAB_22072008_UPDATE.BALANCE.WARM.2011YEAR.TO.1.1" xfId="533"/>
    <cellStyle name="_Расчет RAB_22072008_UPDATE.BALANCE.WARM.2011YEAR.TO.1.1_46TE.2011(v1.0)" xfId="534"/>
    <cellStyle name="_Расчет RAB_22072008_UPDATE.BALANCE.WARM.2011YEAR.TO.1.1_INDEX.STATION.2012(v1.0)_" xfId="535"/>
    <cellStyle name="_Расчет RAB_22072008_UPDATE.BALANCE.WARM.2011YEAR.TO.1.1_INDEX.STATION.2012(v2.0)" xfId="536"/>
    <cellStyle name="_Расчет RAB_22072008_UPDATE.BALANCE.WARM.2011YEAR.TO.1.1_INDEX.STATION.2012(v2.1)" xfId="537"/>
    <cellStyle name="_Расчет RAB_22072008_UPDATE.BALANCE.WARM.2011YEAR.TO.1.1_OREP.KU.2011.MONTHLY.02(v1.1)" xfId="538"/>
    <cellStyle name="_Расчет RAB_22072008_UPDATE.BALANCE.WARM.2011YEAR.TO.1.1_TEPLO.PREDEL.2012.M(v1.1)_test" xfId="539"/>
    <cellStyle name="_Расчет RAB_22072008_UPDATE.NADB.JNVLS.APTEKA.2011.TO.1.3.4" xfId="540"/>
    <cellStyle name="_Расчет RAB_22072008_Книга2_PR.PROG.WARM.NOTCOMBI.2012.2.16_v1.4(04.04.11) " xfId="541"/>
    <cellStyle name="_Расчет RAB_Лен и МОЭСК_с 2010 года_14.04.2009_со сглаж_version 3.0_без ФСК" xfId="542"/>
    <cellStyle name="_Расчет RAB_Лен и МОЭСК_с 2010 года_14.04.2009_со сглаж_version 3.0_без ФСК 2" xfId="543"/>
    <cellStyle name="_Расчет RAB_Лен и МОЭСК_с 2010 года_14.04.2009_со сглаж_version 3.0_без ФСК 2_OREP.KU.2011.MONTHLY.02(v0.1)" xfId="544"/>
    <cellStyle name="_Расчет RAB_Лен и МОЭСК_с 2010 года_14.04.2009_со сглаж_version 3.0_без ФСК 2_OREP.KU.2011.MONTHLY.02(v0.4)" xfId="545"/>
    <cellStyle name="_Расчет RAB_Лен и МОЭСК_с 2010 года_14.04.2009_со сглаж_version 3.0_без ФСК 2_OREP.KU.2011.MONTHLY.11(v1.4)" xfId="546"/>
    <cellStyle name="_Расчет RAB_Лен и МОЭСК_с 2010 года_14.04.2009_со сглаж_version 3.0_без ФСК 2_UPDATE.OREP.KU.2011.MONTHLY.02.TO.1.2" xfId="547"/>
    <cellStyle name="_Расчет RAB_Лен и МОЭСК_с 2010 года_14.04.2009_со сглаж_version 3.0_без ФСК_46EE.2011(v1.0)" xfId="548"/>
    <cellStyle name="_Расчет RAB_Лен и МОЭСК_с 2010 года_14.04.2009_со сглаж_version 3.0_без ФСК_46EE.2011(v1.0)_46TE.2011(v1.0)" xfId="549"/>
    <cellStyle name="_Расчет RAB_Лен и МОЭСК_с 2010 года_14.04.2009_со сглаж_version 3.0_без ФСК_46EE.2011(v1.0)_INDEX.STATION.2012(v1.0)_" xfId="550"/>
    <cellStyle name="_Расчет RAB_Лен и МОЭСК_с 2010 года_14.04.2009_со сглаж_version 3.0_без ФСК_46EE.2011(v1.0)_INDEX.STATION.2012(v2.0)" xfId="551"/>
    <cellStyle name="_Расчет RAB_Лен и МОЭСК_с 2010 года_14.04.2009_со сглаж_version 3.0_без ФСК_46EE.2011(v1.0)_INDEX.STATION.2012(v2.1)" xfId="552"/>
    <cellStyle name="_Расчет RAB_Лен и МОЭСК_с 2010 года_14.04.2009_со сглаж_version 3.0_без ФСК_46EE.2011(v1.0)_TEPLO.PREDEL.2012.M(v1.1)_test" xfId="553"/>
    <cellStyle name="_Расчет RAB_Лен и МОЭСК_с 2010 года_14.04.2009_со сглаж_version 3.0_без ФСК_46EE.2011(v1.2)" xfId="554"/>
    <cellStyle name="_Расчет RAB_Лен и МОЭСК_с 2010 года_14.04.2009_со сглаж_version 3.0_без ФСК_46EP.2012(v0.1)" xfId="555"/>
    <cellStyle name="_Расчет RAB_Лен и МОЭСК_с 2010 года_14.04.2009_со сглаж_version 3.0_без ФСК_46TE.2011(v1.0)" xfId="556"/>
    <cellStyle name="_Расчет RAB_Лен и МОЭСК_с 2010 года_14.04.2009_со сглаж_version 3.0_без ФСК_ARMRAZR" xfId="557"/>
    <cellStyle name="_Расчет RAB_Лен и МОЭСК_с 2010 года_14.04.2009_со сглаж_version 3.0_без ФСК_BALANCE.WARM.2010.FACT(v1.0)" xfId="558"/>
    <cellStyle name="_Расчет RAB_Лен и МОЭСК_с 2010 года_14.04.2009_со сглаж_version 3.0_без ФСК_BALANCE.WARM.2010.PLAN" xfId="559"/>
    <cellStyle name="_Расчет RAB_Лен и МОЭСК_с 2010 года_14.04.2009_со сглаж_version 3.0_без ФСК_BALANCE.WARM.2011YEAR(v0.7)" xfId="560"/>
    <cellStyle name="_Расчет RAB_Лен и МОЭСК_с 2010 года_14.04.2009_со сглаж_version 3.0_без ФСК_BALANCE.WARM.2011YEAR.NEW.UPDATE.SCHEME" xfId="561"/>
    <cellStyle name="_Расчет RAB_Лен и МОЭСК_с 2010 года_14.04.2009_со сглаж_version 3.0_без ФСК_EE.2REK.P2011.4.78(v0.3)" xfId="562"/>
    <cellStyle name="_Расчет RAB_Лен и МОЭСК_с 2010 года_14.04.2009_со сглаж_version 3.0_без ФСК_FORM910.2012(v1.1)" xfId="563"/>
    <cellStyle name="_Расчет RAB_Лен и МОЭСК_с 2010 года_14.04.2009_со сглаж_version 3.0_без ФСК_INVEST.EE.PLAN.4.78(v0.1)" xfId="564"/>
    <cellStyle name="_Расчет RAB_Лен и МОЭСК_с 2010 года_14.04.2009_со сглаж_version 3.0_без ФСК_INVEST.EE.PLAN.4.78(v0.3)" xfId="565"/>
    <cellStyle name="_Расчет RAB_Лен и МОЭСК_с 2010 года_14.04.2009_со сглаж_version 3.0_без ФСК_INVEST.EE.PLAN.4.78(v1.0)" xfId="566"/>
    <cellStyle name="_Расчет RAB_Лен и МОЭСК_с 2010 года_14.04.2009_со сглаж_version 3.0_без ФСК_INVEST.PLAN.4.78(v0.1)" xfId="567"/>
    <cellStyle name="_Расчет RAB_Лен и МОЭСК_с 2010 года_14.04.2009_со сглаж_version 3.0_без ФСК_INVEST.WARM.PLAN.4.78(v0.1)" xfId="568"/>
    <cellStyle name="_Расчет RAB_Лен и МОЭСК_с 2010 года_14.04.2009_со сглаж_version 3.0_без ФСК_INVEST_WARM_PLAN" xfId="569"/>
    <cellStyle name="_Расчет RAB_Лен и МОЭСК_с 2010 года_14.04.2009_со сглаж_version 3.0_без ФСК_NADB.JNVLS.APTEKA.2011(v1.3.3)" xfId="570"/>
    <cellStyle name="_Расчет RAB_Лен и МОЭСК_с 2010 года_14.04.2009_со сглаж_version 3.0_без ФСК_NADB.JNVLS.APTEKA.2011(v1.3.3)_46TE.2011(v1.0)" xfId="571"/>
    <cellStyle name="_Расчет RAB_Лен и МОЭСК_с 2010 года_14.04.2009_со сглаж_version 3.0_без ФСК_NADB.JNVLS.APTEKA.2011(v1.3.3)_INDEX.STATION.2012(v1.0)_" xfId="572"/>
    <cellStyle name="_Расчет RAB_Лен и МОЭСК_с 2010 года_14.04.2009_со сглаж_version 3.0_без ФСК_NADB.JNVLS.APTEKA.2011(v1.3.3)_INDEX.STATION.2012(v2.0)" xfId="573"/>
    <cellStyle name="_Расчет RAB_Лен и МОЭСК_с 2010 года_14.04.2009_со сглаж_version 3.0_без ФСК_NADB.JNVLS.APTEKA.2011(v1.3.3)_INDEX.STATION.2012(v2.1)" xfId="574"/>
    <cellStyle name="_Расчет RAB_Лен и МОЭСК_с 2010 года_14.04.2009_со сглаж_version 3.0_без ФСК_NADB.JNVLS.APTEKA.2011(v1.3.3)_TEPLO.PREDEL.2012.M(v1.1)_test" xfId="575"/>
    <cellStyle name="_Расчет RAB_Лен и МОЭСК_с 2010 года_14.04.2009_со сглаж_version 3.0_без ФСК_NADB.JNVLS.APTEKA.2011(v1.3.4)" xfId="576"/>
    <cellStyle name="_Расчет RAB_Лен и МОЭСК_с 2010 года_14.04.2009_со сглаж_version 3.0_без ФСК_NADB.JNVLS.APTEKA.2011(v1.3.4)_46TE.2011(v1.0)" xfId="577"/>
    <cellStyle name="_Расчет RAB_Лен и МОЭСК_с 2010 года_14.04.2009_со сглаж_version 3.0_без ФСК_NADB.JNVLS.APTEKA.2011(v1.3.4)_INDEX.STATION.2012(v1.0)_" xfId="578"/>
    <cellStyle name="_Расчет RAB_Лен и МОЭСК_с 2010 года_14.04.2009_со сглаж_version 3.0_без ФСК_NADB.JNVLS.APTEKA.2011(v1.3.4)_INDEX.STATION.2012(v2.0)" xfId="579"/>
    <cellStyle name="_Расчет RAB_Лен и МОЭСК_с 2010 года_14.04.2009_со сглаж_version 3.0_без ФСК_NADB.JNVLS.APTEKA.2011(v1.3.4)_INDEX.STATION.2012(v2.1)" xfId="580"/>
    <cellStyle name="_Расчет RAB_Лен и МОЭСК_с 2010 года_14.04.2009_со сглаж_version 3.0_без ФСК_NADB.JNVLS.APTEKA.2011(v1.3.4)_TEPLO.PREDEL.2012.M(v1.1)_test" xfId="581"/>
    <cellStyle name="_Расчет RAB_Лен и МОЭСК_с 2010 года_14.04.2009_со сглаж_version 3.0_без ФСК_PASSPORT.TEPLO.PROIZV(v2.1)" xfId="582"/>
    <cellStyle name="_Расчет RAB_Лен и МОЭСК_с 2010 года_14.04.2009_со сглаж_version 3.0_без ФСК_PR.PROG.WARM.NOTCOMBI.2012.2.16_v1.4(04.04.11) " xfId="583"/>
    <cellStyle name="_Расчет RAB_Лен и МОЭСК_с 2010 года_14.04.2009_со сглаж_version 3.0_без ФСК_PREDEL.JKH.UTV.2011(v1.0.1)" xfId="584"/>
    <cellStyle name="_Расчет RAB_Лен и МОЭСК_с 2010 года_14.04.2009_со сглаж_version 3.0_без ФСК_PREDEL.JKH.UTV.2011(v1.0.1)_46TE.2011(v1.0)" xfId="585"/>
    <cellStyle name="_Расчет RAB_Лен и МОЭСК_с 2010 года_14.04.2009_со сглаж_version 3.0_без ФСК_PREDEL.JKH.UTV.2011(v1.0.1)_INDEX.STATION.2012(v1.0)_" xfId="586"/>
    <cellStyle name="_Расчет RAB_Лен и МОЭСК_с 2010 года_14.04.2009_со сглаж_version 3.0_без ФСК_PREDEL.JKH.UTV.2011(v1.0.1)_INDEX.STATION.2012(v2.0)" xfId="587"/>
    <cellStyle name="_Расчет RAB_Лен и МОЭСК_с 2010 года_14.04.2009_со сглаж_version 3.0_без ФСК_PREDEL.JKH.UTV.2011(v1.0.1)_INDEX.STATION.2012(v2.1)" xfId="588"/>
    <cellStyle name="_Расчет RAB_Лен и МОЭСК_с 2010 года_14.04.2009_со сглаж_version 3.0_без ФСК_PREDEL.JKH.UTV.2011(v1.0.1)_TEPLO.PREDEL.2012.M(v1.1)_test" xfId="589"/>
    <cellStyle name="_Расчет RAB_Лен и МОЭСК_с 2010 года_14.04.2009_со сглаж_version 3.0_без ФСК_PREDEL.JKH.UTV.2011(v1.1)" xfId="590"/>
    <cellStyle name="_Расчет RAB_Лен и МОЭСК_с 2010 года_14.04.2009_со сглаж_version 3.0_без ФСК_REP.BLR.2012(v1.0)" xfId="591"/>
    <cellStyle name="_Расчет RAB_Лен и МОЭСК_с 2010 года_14.04.2009_со сглаж_version 3.0_без ФСК_TEPLO.PREDEL.2012.M(v1.1)" xfId="592"/>
    <cellStyle name="_Расчет RAB_Лен и МОЭСК_с 2010 года_14.04.2009_со сглаж_version 3.0_без ФСК_TEST.TEMPLATE" xfId="593"/>
    <cellStyle name="_Расчет RAB_Лен и МОЭСК_с 2010 года_14.04.2009_со сглаж_version 3.0_без ФСК_UPDATE.46EE.2011.TO.1.1" xfId="594"/>
    <cellStyle name="_Расчет RAB_Лен и МОЭСК_с 2010 года_14.04.2009_со сглаж_version 3.0_без ФСК_UPDATE.46TE.2011.TO.1.1" xfId="595"/>
    <cellStyle name="_Расчет RAB_Лен и МОЭСК_с 2010 года_14.04.2009_со сглаж_version 3.0_без ФСК_UPDATE.46TE.2011.TO.1.2" xfId="596"/>
    <cellStyle name="_Расчет RAB_Лен и МОЭСК_с 2010 года_14.04.2009_со сглаж_version 3.0_без ФСК_UPDATE.BALANCE.WARM.2011YEAR.TO.1.1" xfId="597"/>
    <cellStyle name="_Расчет RAB_Лен и МОЭСК_с 2010 года_14.04.2009_со сглаж_version 3.0_без ФСК_UPDATE.BALANCE.WARM.2011YEAR.TO.1.1_46TE.2011(v1.0)" xfId="598"/>
    <cellStyle name="_Расчет RAB_Лен и МОЭСК_с 2010 года_14.04.2009_со сглаж_version 3.0_без ФСК_UPDATE.BALANCE.WARM.2011YEAR.TO.1.1_INDEX.STATION.2012(v1.0)_" xfId="599"/>
    <cellStyle name="_Расчет RAB_Лен и МОЭСК_с 2010 года_14.04.2009_со сглаж_version 3.0_без ФСК_UPDATE.BALANCE.WARM.2011YEAR.TO.1.1_INDEX.STATION.2012(v2.0)" xfId="600"/>
    <cellStyle name="_Расчет RAB_Лен и МОЭСК_с 2010 года_14.04.2009_со сглаж_version 3.0_без ФСК_UPDATE.BALANCE.WARM.2011YEAR.TO.1.1_INDEX.STATION.2012(v2.1)" xfId="601"/>
    <cellStyle name="_Расчет RAB_Лен и МОЭСК_с 2010 года_14.04.2009_со сглаж_version 3.0_без ФСК_UPDATE.BALANCE.WARM.2011YEAR.TO.1.1_OREP.KU.2011.MONTHLY.02(v1.1)" xfId="602"/>
    <cellStyle name="_Расчет RAB_Лен и МОЭСК_с 2010 года_14.04.2009_со сглаж_version 3.0_без ФСК_UPDATE.BALANCE.WARM.2011YEAR.TO.1.1_TEPLO.PREDEL.2012.M(v1.1)_test" xfId="603"/>
    <cellStyle name="_Расчет RAB_Лен и МОЭСК_с 2010 года_14.04.2009_со сглаж_version 3.0_без ФСК_UPDATE.NADB.JNVLS.APTEKA.2011.TO.1.3.4" xfId="604"/>
    <cellStyle name="_Расчет RAB_Лен и МОЭСК_с 2010 года_14.04.2009_со сглаж_version 3.0_без ФСК_Книга2_PR.PROG.WARM.NOTCOMBI.2012.2.16_v1.4(04.04.11) " xfId="605"/>
    <cellStyle name="_Расчет ВВ подстанций" xfId="606"/>
    <cellStyle name="_Расчет ВЛ таб.формата 12 рыба" xfId="607"/>
    <cellStyle name="_Расчет ВЛ таб.формата 12 рыба_Аморт+коэф1 08 04 08" xfId="608"/>
    <cellStyle name="_Расчет ВЛ таб.формата 12 рыба_ДУИ_РИТ" xfId="609"/>
    <cellStyle name="_Расчет ВЛ таб.формата 12 рыба_ДУИ_РИТ2" xfId="610"/>
    <cellStyle name="_Расчет ВЛ таб.формата 12 рыба_ИспАппарат" xfId="611"/>
    <cellStyle name="_Расчет ВЛ таб.формата 12 рыба_СЭС_010107" xfId="612"/>
    <cellStyle name="_Расчет ВЛ таб.формата 12 рыба_ТАЛ ЭС 01_01_2007" xfId="613"/>
    <cellStyle name="_Расшифровки_1кв_2002" xfId="614"/>
    <cellStyle name="_сбыты по Населению 2008 (данные РЭК)" xfId="615"/>
    <cellStyle name="_Свободные цены на октябрь" xfId="616"/>
    <cellStyle name="_Свод по ИПР (2)" xfId="617"/>
    <cellStyle name="_Свод по ИПР (2)_Новая инструкция1_фст" xfId="618"/>
    <cellStyle name="_Сергееву_тех х-ки_18.11" xfId="619"/>
    <cellStyle name="_Сергееву_тех х-ки_18.11_Расчет РАБ ЕЭСК на 2013-2017_29.10.2012" xfId="620"/>
    <cellStyle name="_Ситуация с ПК до конца 2005г. с КЗ (version 1)" xfId="621"/>
    <cellStyle name="_Справочник затрат_ЛХ_20.10.05" xfId="622"/>
    <cellStyle name="_Степень физического износа " xfId="623"/>
    <cellStyle name="_Таблица 25_2007-2009_ОПП" xfId="624"/>
    <cellStyle name="_Таблица № П 1 20 3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Таблицы по прибыли 2011( таб.16 и 1.21.3)" xfId="630"/>
    <cellStyle name="_Таблицы по прибыль подробно (для РЭК) 2012-2016 гг" xfId="631"/>
    <cellStyle name="_Тариф ХОВ 5 кот. Каменск-Уральский на 2011 г" xfId="632"/>
    <cellStyle name="_Типовой макет" xfId="633"/>
    <cellStyle name="_Узлы учета_10.08" xfId="634"/>
    <cellStyle name="_ф1 2005" xfId="635"/>
    <cellStyle name="_фин.план" xfId="636"/>
    <cellStyle name="_форма 2 2008-2013 2" xfId="637"/>
    <cellStyle name="_форма 2 и затраты из прибыли" xfId="638"/>
    <cellStyle name="_форма 2, 2008 год передача" xfId="639"/>
    <cellStyle name="_форма 2, 2008 год..." xfId="640"/>
    <cellStyle name="_форма 2, 2008г. (уточн.план)" xfId="641"/>
    <cellStyle name="_форма 2, 2010 год" xfId="642"/>
    <cellStyle name="_Форма 6  РТК.xls(отчет по Адр пр. ЛО)" xfId="643"/>
    <cellStyle name="_Форма 6  РТК.xls(отчет по Адр пр. ЛО)_Новая инструкция1_фст" xfId="644"/>
    <cellStyle name="_Форма БДР" xfId="645"/>
    <cellStyle name="_Форма исх." xfId="646"/>
    <cellStyle name="_Формат разбивки по МРСК_РСК" xfId="647"/>
    <cellStyle name="_Формат разбивки по МРСК_РСК_Новая инструкция1_фст" xfId="648"/>
    <cellStyle name="_Формат_для Согласования" xfId="649"/>
    <cellStyle name="_Формат_для Согласования_Новая инструкция1_фст" xfId="650"/>
    <cellStyle name="_Формы" xfId="651"/>
    <cellStyle name="_ХХХ Прил 2 Формы бюджетных документов 2007" xfId="652"/>
    <cellStyle name="_экон.форм-т ВО 1 с разбивкой" xfId="653"/>
    <cellStyle name="_экон.форм-т ВО 1 с разбивкой_Новая инструкция1_фст" xfId="654"/>
    <cellStyle name="’К‰Э [0.00]" xfId="655"/>
    <cellStyle name="”€ќђќ‘ћ‚›‰" xfId="656"/>
    <cellStyle name="”€љ‘€ђћ‚ђќќ›‰" xfId="657"/>
    <cellStyle name="”ќђќ‘ћ‚›‰" xfId="658"/>
    <cellStyle name="”љ‘ђћ‚ђќќ›‰" xfId="659"/>
    <cellStyle name="„…ќ…†ќ›‰" xfId="660"/>
    <cellStyle name="„ђ’ђ" xfId="661"/>
    <cellStyle name="€’ћѓћ‚›‰" xfId="662"/>
    <cellStyle name="‡ђѓћ‹ћ‚ћљ1" xfId="663"/>
    <cellStyle name="‡ђѓћ‹ћ‚ћљ2" xfId="664"/>
    <cellStyle name="’ћѓћ‚›‰" xfId="665"/>
    <cellStyle name="0,00;0;" xfId="666"/>
    <cellStyle name="0,00;0; 2" xfId="667"/>
    <cellStyle name="0,00;0;_расчет_УЭМ-Энерго_2013-2016" xfId="668"/>
    <cellStyle name="1Normal" xfId="669"/>
    <cellStyle name="1Outputbox1" xfId="670"/>
    <cellStyle name="1Outputbox2" xfId="671"/>
    <cellStyle name="1Outputheader" xfId="672"/>
    <cellStyle name="1Outputheader2" xfId="673"/>
    <cellStyle name="1Outputsubtitle" xfId="674"/>
    <cellStyle name="1Outputtitle" xfId="675"/>
    <cellStyle name="1Profileheader" xfId="676"/>
    <cellStyle name="1Profilelowerbox" xfId="677"/>
    <cellStyle name="1Profilesubheader" xfId="678"/>
    <cellStyle name="1Profiletitle" xfId="679"/>
    <cellStyle name="1Profiletopbox" xfId="680"/>
    <cellStyle name="20% - Accent1" xfId="681"/>
    <cellStyle name="20% - Accent1 2" xfId="682"/>
    <cellStyle name="20% - Accent1 3" xfId="683"/>
    <cellStyle name="20% - Accent1_46EE.2011(v1.0)" xfId="684"/>
    <cellStyle name="20% - Accent2" xfId="685"/>
    <cellStyle name="20% - Accent2 2" xfId="686"/>
    <cellStyle name="20% - Accent2 3" xfId="687"/>
    <cellStyle name="20% - Accent2_46EE.2011(v1.0)" xfId="688"/>
    <cellStyle name="20% - Accent3" xfId="689"/>
    <cellStyle name="20% - Accent3 2" xfId="690"/>
    <cellStyle name="20% - Accent3 3" xfId="691"/>
    <cellStyle name="20% - Accent3_46EE.2011(v1.0)" xfId="692"/>
    <cellStyle name="20% - Accent4" xfId="693"/>
    <cellStyle name="20% - Accent4 2" xfId="694"/>
    <cellStyle name="20% - Accent4 3" xfId="695"/>
    <cellStyle name="20% - Accent4_46EE.2011(v1.0)" xfId="696"/>
    <cellStyle name="20% - Accent5" xfId="697"/>
    <cellStyle name="20% - Accent5 2" xfId="698"/>
    <cellStyle name="20% - Accent5 3" xfId="699"/>
    <cellStyle name="20% - Accent5_46EE.2011(v1.0)" xfId="700"/>
    <cellStyle name="20% - Accent6" xfId="701"/>
    <cellStyle name="20% - Accent6 2" xfId="702"/>
    <cellStyle name="20% - Accent6 3" xfId="703"/>
    <cellStyle name="20% - Accent6_46EE.2011(v1.0)" xfId="704"/>
    <cellStyle name="20% - Акцент1 10" xfId="705"/>
    <cellStyle name="20% - Акцент1 2" xfId="706"/>
    <cellStyle name="20% - Акцент1 2 2" xfId="707"/>
    <cellStyle name="20% - Акцент1 2 3" xfId="708"/>
    <cellStyle name="20% - Акцент1 2_46EE.2011(v1.0)" xfId="709"/>
    <cellStyle name="20% - Акцент1 3" xfId="710"/>
    <cellStyle name="20% - Акцент1 3 2" xfId="711"/>
    <cellStyle name="20% - Акцент1 3 3" xfId="712"/>
    <cellStyle name="20% - Акцент1 3_46EE.2011(v1.0)" xfId="713"/>
    <cellStyle name="20% - Акцент1 4" xfId="714"/>
    <cellStyle name="20% - Акцент1 4 2" xfId="715"/>
    <cellStyle name="20% - Акцент1 4 3" xfId="716"/>
    <cellStyle name="20% - Акцент1 4_46EE.2011(v1.0)" xfId="717"/>
    <cellStyle name="20% - Акцент1 5" xfId="718"/>
    <cellStyle name="20% - Акцент1 5 2" xfId="719"/>
    <cellStyle name="20% - Акцент1 5 3" xfId="720"/>
    <cellStyle name="20% - Акцент1 5_46EE.2011(v1.0)" xfId="721"/>
    <cellStyle name="20% - Акцент1 6" xfId="722"/>
    <cellStyle name="20% - Акцент1 6 2" xfId="723"/>
    <cellStyle name="20% - Акцент1 6 3" xfId="724"/>
    <cellStyle name="20% - Акцент1 6_46EE.2011(v1.0)" xfId="725"/>
    <cellStyle name="20% - Акцент1 7" xfId="726"/>
    <cellStyle name="20% - Акцент1 7 2" xfId="727"/>
    <cellStyle name="20% - Акцент1 7 3" xfId="728"/>
    <cellStyle name="20% - Акцент1 7_46EE.2011(v1.0)" xfId="729"/>
    <cellStyle name="20% - Акцент1 8" xfId="730"/>
    <cellStyle name="20% - Акцент1 8 2" xfId="731"/>
    <cellStyle name="20% - Акцент1 8 3" xfId="732"/>
    <cellStyle name="20% - Акцент1 8_46EE.2011(v1.0)" xfId="733"/>
    <cellStyle name="20% - Акцент1 9" xfId="734"/>
    <cellStyle name="20% - Акцент1 9 2" xfId="735"/>
    <cellStyle name="20% - Акцент1 9 3" xfId="736"/>
    <cellStyle name="20% - Акцент1 9_46EE.2011(v1.0)" xfId="737"/>
    <cellStyle name="20% - Акцент2 10" xfId="738"/>
    <cellStyle name="20% - Акцент2 2" xfId="739"/>
    <cellStyle name="20% - Акцент2 2 2" xfId="740"/>
    <cellStyle name="20% - Акцент2 2 3" xfId="741"/>
    <cellStyle name="20% - Акцент2 2_46EE.2011(v1.0)" xfId="742"/>
    <cellStyle name="20% - Акцент2 3" xfId="743"/>
    <cellStyle name="20% - Акцент2 3 2" xfId="744"/>
    <cellStyle name="20% - Акцент2 3 3" xfId="745"/>
    <cellStyle name="20% - Акцент2 3_46EE.2011(v1.0)" xfId="746"/>
    <cellStyle name="20% - Акцент2 4" xfId="747"/>
    <cellStyle name="20% - Акцент2 4 2" xfId="748"/>
    <cellStyle name="20% - Акцент2 4 3" xfId="749"/>
    <cellStyle name="20% - Акцент2 4_46EE.2011(v1.0)" xfId="750"/>
    <cellStyle name="20% - Акцент2 5" xfId="751"/>
    <cellStyle name="20% - Акцент2 5 2" xfId="752"/>
    <cellStyle name="20% - Акцент2 5 3" xfId="753"/>
    <cellStyle name="20% - Акцент2 5_46EE.2011(v1.0)" xfId="754"/>
    <cellStyle name="20% - Акцент2 6" xfId="755"/>
    <cellStyle name="20% - Акцент2 6 2" xfId="756"/>
    <cellStyle name="20% - Акцент2 6 3" xfId="757"/>
    <cellStyle name="20% - Акцент2 6_46EE.2011(v1.0)" xfId="758"/>
    <cellStyle name="20% - Акцент2 7" xfId="759"/>
    <cellStyle name="20% - Акцент2 7 2" xfId="760"/>
    <cellStyle name="20% - Акцент2 7 3" xfId="761"/>
    <cellStyle name="20% - Акцент2 7_46EE.2011(v1.0)" xfId="762"/>
    <cellStyle name="20% - Акцент2 8" xfId="763"/>
    <cellStyle name="20% - Акцент2 8 2" xfId="764"/>
    <cellStyle name="20% - Акцент2 8 3" xfId="765"/>
    <cellStyle name="20% - Акцент2 8_46EE.2011(v1.0)" xfId="766"/>
    <cellStyle name="20% - Акцент2 9" xfId="767"/>
    <cellStyle name="20% - Акцент2 9 2" xfId="768"/>
    <cellStyle name="20% - Акцент2 9 3" xfId="769"/>
    <cellStyle name="20% - Акцент2 9_46EE.2011(v1.0)" xfId="770"/>
    <cellStyle name="20% - Акцент3 10" xfId="771"/>
    <cellStyle name="20% - Акцент3 2" xfId="772"/>
    <cellStyle name="20% - Акцент3 2 2" xfId="773"/>
    <cellStyle name="20% - Акцент3 2 3" xfId="774"/>
    <cellStyle name="20% - Акцент3 2_46EE.2011(v1.0)" xfId="775"/>
    <cellStyle name="20% - Акцент3 3" xfId="776"/>
    <cellStyle name="20% - Акцент3 3 2" xfId="777"/>
    <cellStyle name="20% - Акцент3 3 3" xfId="778"/>
    <cellStyle name="20% - Акцент3 3_46EE.2011(v1.0)" xfId="779"/>
    <cellStyle name="20% - Акцент3 4" xfId="780"/>
    <cellStyle name="20% - Акцент3 4 2" xfId="781"/>
    <cellStyle name="20% - Акцент3 4 3" xfId="782"/>
    <cellStyle name="20% - Акцент3 4_46EE.2011(v1.0)" xfId="783"/>
    <cellStyle name="20% - Акцент3 5" xfId="784"/>
    <cellStyle name="20% - Акцент3 5 2" xfId="785"/>
    <cellStyle name="20% - Акцент3 5 3" xfId="786"/>
    <cellStyle name="20% - Акцент3 5_46EE.2011(v1.0)" xfId="787"/>
    <cellStyle name="20% - Акцент3 6" xfId="788"/>
    <cellStyle name="20% - Акцент3 6 2" xfId="789"/>
    <cellStyle name="20% - Акцент3 6 3" xfId="790"/>
    <cellStyle name="20% - Акцент3 6_46EE.2011(v1.0)" xfId="791"/>
    <cellStyle name="20% - Акцент3 7" xfId="792"/>
    <cellStyle name="20% - Акцент3 7 2" xfId="793"/>
    <cellStyle name="20% - Акцент3 7 3" xfId="794"/>
    <cellStyle name="20% - Акцент3 7_46EE.2011(v1.0)" xfId="795"/>
    <cellStyle name="20% - Акцент3 8" xfId="796"/>
    <cellStyle name="20% - Акцент3 8 2" xfId="797"/>
    <cellStyle name="20% - Акцент3 8 3" xfId="798"/>
    <cellStyle name="20% - Акцент3 8_46EE.2011(v1.0)" xfId="799"/>
    <cellStyle name="20% - Акцент3 9" xfId="800"/>
    <cellStyle name="20% - Акцент3 9 2" xfId="801"/>
    <cellStyle name="20% - Акцент3 9 3" xfId="802"/>
    <cellStyle name="20% - Акцент3 9_46EE.2011(v1.0)" xfId="803"/>
    <cellStyle name="20% - Акцент4 10" xfId="804"/>
    <cellStyle name="20% - Акцент4 2" xfId="805"/>
    <cellStyle name="20% - Акцент4 2 2" xfId="806"/>
    <cellStyle name="20% - Акцент4 2 3" xfId="807"/>
    <cellStyle name="20% - Акцент4 2_46EE.2011(v1.0)" xfId="808"/>
    <cellStyle name="20% - Акцент4 3" xfId="809"/>
    <cellStyle name="20% - Акцент4 3 2" xfId="810"/>
    <cellStyle name="20% - Акцент4 3 3" xfId="811"/>
    <cellStyle name="20% - Акцент4 3_46EE.2011(v1.0)" xfId="812"/>
    <cellStyle name="20% - Акцент4 4" xfId="813"/>
    <cellStyle name="20% - Акцент4 4 2" xfId="814"/>
    <cellStyle name="20% - Акцент4 4 3" xfId="815"/>
    <cellStyle name="20% - Акцент4 4_46EE.2011(v1.0)" xfId="816"/>
    <cellStyle name="20% - Акцент4 5" xfId="817"/>
    <cellStyle name="20% - Акцент4 5 2" xfId="818"/>
    <cellStyle name="20% - Акцент4 5 3" xfId="819"/>
    <cellStyle name="20% - Акцент4 5_46EE.2011(v1.0)" xfId="820"/>
    <cellStyle name="20% - Акцент4 6" xfId="821"/>
    <cellStyle name="20% - Акцент4 6 2" xfId="822"/>
    <cellStyle name="20% - Акцент4 6 3" xfId="823"/>
    <cellStyle name="20% - Акцент4 6_46EE.2011(v1.0)" xfId="824"/>
    <cellStyle name="20% - Акцент4 7" xfId="825"/>
    <cellStyle name="20% - Акцент4 7 2" xfId="826"/>
    <cellStyle name="20% - Акцент4 7 3" xfId="827"/>
    <cellStyle name="20% - Акцент4 7_46EE.2011(v1.0)" xfId="828"/>
    <cellStyle name="20% - Акцент4 8" xfId="829"/>
    <cellStyle name="20% - Акцент4 8 2" xfId="830"/>
    <cellStyle name="20% - Акцент4 8 3" xfId="831"/>
    <cellStyle name="20% - Акцент4 8_46EE.2011(v1.0)" xfId="832"/>
    <cellStyle name="20% - Акцент4 9" xfId="833"/>
    <cellStyle name="20% - Акцент4 9 2" xfId="834"/>
    <cellStyle name="20% - Акцент4 9 3" xfId="835"/>
    <cellStyle name="20% - Акцент4 9_46EE.2011(v1.0)" xfId="836"/>
    <cellStyle name="20% - Акцент5 10" xfId="837"/>
    <cellStyle name="20% - Акцент5 2" xfId="838"/>
    <cellStyle name="20% - Акцент5 2 2" xfId="839"/>
    <cellStyle name="20% - Акцент5 2 3" xfId="840"/>
    <cellStyle name="20% - Акцент5 2_46EE.2011(v1.0)" xfId="841"/>
    <cellStyle name="20% - Акцент5 3" xfId="842"/>
    <cellStyle name="20% - Акцент5 3 2" xfId="843"/>
    <cellStyle name="20% - Акцент5 3 3" xfId="844"/>
    <cellStyle name="20% - Акцент5 3_46EE.2011(v1.0)" xfId="845"/>
    <cellStyle name="20% - Акцент5 4" xfId="846"/>
    <cellStyle name="20% - Акцент5 4 2" xfId="847"/>
    <cellStyle name="20% - Акцент5 4 3" xfId="848"/>
    <cellStyle name="20% - Акцент5 4_46EE.2011(v1.0)" xfId="849"/>
    <cellStyle name="20% - Акцент5 5" xfId="850"/>
    <cellStyle name="20% - Акцент5 5 2" xfId="851"/>
    <cellStyle name="20% - Акцент5 5 3" xfId="852"/>
    <cellStyle name="20% - Акцент5 5_46EE.2011(v1.0)" xfId="853"/>
    <cellStyle name="20% - Акцент5 6" xfId="854"/>
    <cellStyle name="20% - Акцент5 6 2" xfId="855"/>
    <cellStyle name="20% - Акцент5 6 3" xfId="856"/>
    <cellStyle name="20% - Акцент5 6_46EE.2011(v1.0)" xfId="857"/>
    <cellStyle name="20% - Акцент5 7" xfId="858"/>
    <cellStyle name="20% - Акцент5 7 2" xfId="859"/>
    <cellStyle name="20% - Акцент5 7 3" xfId="860"/>
    <cellStyle name="20% - Акцент5 7_46EE.2011(v1.0)" xfId="861"/>
    <cellStyle name="20% - Акцент5 8" xfId="862"/>
    <cellStyle name="20% - Акцент5 8 2" xfId="863"/>
    <cellStyle name="20% - Акцент5 8 3" xfId="864"/>
    <cellStyle name="20% - Акцент5 8_46EE.2011(v1.0)" xfId="865"/>
    <cellStyle name="20% - Акцент5 9" xfId="866"/>
    <cellStyle name="20% - Акцент5 9 2" xfId="867"/>
    <cellStyle name="20% - Акцент5 9 3" xfId="868"/>
    <cellStyle name="20% - Акцент5 9_46EE.2011(v1.0)" xfId="869"/>
    <cellStyle name="20% - Акцент6 10" xfId="870"/>
    <cellStyle name="20% - Акцент6 2" xfId="871"/>
    <cellStyle name="20% - Акцент6 2 2" xfId="872"/>
    <cellStyle name="20% - Акцент6 2 3" xfId="873"/>
    <cellStyle name="20% - Акцент6 2_46EE.2011(v1.0)" xfId="874"/>
    <cellStyle name="20% - Акцент6 3" xfId="875"/>
    <cellStyle name="20% - Акцент6 3 2" xfId="876"/>
    <cellStyle name="20% - Акцент6 3 3" xfId="877"/>
    <cellStyle name="20% - Акцент6 3_46EE.2011(v1.0)" xfId="878"/>
    <cellStyle name="20% - Акцент6 4" xfId="879"/>
    <cellStyle name="20% - Акцент6 4 2" xfId="880"/>
    <cellStyle name="20% - Акцент6 4 3" xfId="881"/>
    <cellStyle name="20% - Акцент6 4_46EE.2011(v1.0)" xfId="882"/>
    <cellStyle name="20% - Акцент6 5" xfId="883"/>
    <cellStyle name="20% - Акцент6 5 2" xfId="884"/>
    <cellStyle name="20% - Акцент6 5 3" xfId="885"/>
    <cellStyle name="20% - Акцент6 5_46EE.2011(v1.0)" xfId="886"/>
    <cellStyle name="20% - Акцент6 6" xfId="887"/>
    <cellStyle name="20% - Акцент6 6 2" xfId="888"/>
    <cellStyle name="20% - Акцент6 6 3" xfId="889"/>
    <cellStyle name="20% - Акцент6 6_46EE.2011(v1.0)" xfId="890"/>
    <cellStyle name="20% - Акцент6 7" xfId="891"/>
    <cellStyle name="20% - Акцент6 7 2" xfId="892"/>
    <cellStyle name="20% - Акцент6 7 3" xfId="893"/>
    <cellStyle name="20% - Акцент6 7_46EE.2011(v1.0)" xfId="894"/>
    <cellStyle name="20% - Акцент6 8" xfId="895"/>
    <cellStyle name="20% - Акцент6 8 2" xfId="896"/>
    <cellStyle name="20% - Акцент6 8 3" xfId="897"/>
    <cellStyle name="20% - Акцент6 8_46EE.2011(v1.0)" xfId="898"/>
    <cellStyle name="20% - Акцент6 9" xfId="899"/>
    <cellStyle name="20% - Акцент6 9 2" xfId="900"/>
    <cellStyle name="20% - Акцент6 9 3" xfId="901"/>
    <cellStyle name="20% - Акцент6 9_46EE.2011(v1.0)" xfId="902"/>
    <cellStyle name="3d" xfId="903"/>
    <cellStyle name="40% - Accent1" xfId="904"/>
    <cellStyle name="40% - Accent1 2" xfId="905"/>
    <cellStyle name="40% - Accent1 3" xfId="906"/>
    <cellStyle name="40% - Accent1_46EE.2011(v1.0)" xfId="907"/>
    <cellStyle name="40% - Accent2" xfId="908"/>
    <cellStyle name="40% - Accent2 2" xfId="909"/>
    <cellStyle name="40% - Accent2 3" xfId="910"/>
    <cellStyle name="40% - Accent2_46EE.2011(v1.0)" xfId="911"/>
    <cellStyle name="40% - Accent3" xfId="912"/>
    <cellStyle name="40% - Accent3 2" xfId="913"/>
    <cellStyle name="40% - Accent3 3" xfId="914"/>
    <cellStyle name="40% - Accent3_46EE.2011(v1.0)" xfId="915"/>
    <cellStyle name="40% - Accent4" xfId="916"/>
    <cellStyle name="40% - Accent4 2" xfId="917"/>
    <cellStyle name="40% - Accent4 3" xfId="918"/>
    <cellStyle name="40% - Accent4_46EE.2011(v1.0)" xfId="919"/>
    <cellStyle name="40% - Accent5" xfId="920"/>
    <cellStyle name="40% - Accent5 2" xfId="921"/>
    <cellStyle name="40% - Accent5 3" xfId="922"/>
    <cellStyle name="40% - Accent5_46EE.2011(v1.0)" xfId="923"/>
    <cellStyle name="40% - Accent6" xfId="924"/>
    <cellStyle name="40% - Accent6 2" xfId="925"/>
    <cellStyle name="40% - Accent6 3" xfId="926"/>
    <cellStyle name="40% - Accent6_46EE.2011(v1.0)" xfId="927"/>
    <cellStyle name="40% - Акцент1 10" xfId="928"/>
    <cellStyle name="40% - Акцент1 2" xfId="929"/>
    <cellStyle name="40% - Акцент1 2 2" xfId="930"/>
    <cellStyle name="40% - Акцент1 2 3" xfId="931"/>
    <cellStyle name="40% - Акцент1 2_46EE.2011(v1.0)" xfId="932"/>
    <cellStyle name="40% - Акцент1 3" xfId="933"/>
    <cellStyle name="40% - Акцент1 3 2" xfId="934"/>
    <cellStyle name="40% - Акцент1 3 3" xfId="935"/>
    <cellStyle name="40% - Акцент1 3_46EE.2011(v1.0)" xfId="936"/>
    <cellStyle name="40% - Акцент1 4" xfId="937"/>
    <cellStyle name="40% - Акцент1 4 2" xfId="938"/>
    <cellStyle name="40% - Акцент1 4 3" xfId="939"/>
    <cellStyle name="40% - Акцент1 4_46EE.2011(v1.0)" xfId="940"/>
    <cellStyle name="40% - Акцент1 5" xfId="941"/>
    <cellStyle name="40% - Акцент1 5 2" xfId="942"/>
    <cellStyle name="40% - Акцент1 5 3" xfId="943"/>
    <cellStyle name="40% - Акцент1 5_46EE.2011(v1.0)" xfId="944"/>
    <cellStyle name="40% - Акцент1 6" xfId="945"/>
    <cellStyle name="40% - Акцент1 6 2" xfId="946"/>
    <cellStyle name="40% - Акцент1 6 3" xfId="947"/>
    <cellStyle name="40% - Акцент1 6_46EE.2011(v1.0)" xfId="948"/>
    <cellStyle name="40% - Акцент1 7" xfId="949"/>
    <cellStyle name="40% - Акцент1 7 2" xfId="950"/>
    <cellStyle name="40% - Акцент1 7 3" xfId="951"/>
    <cellStyle name="40% - Акцент1 7_46EE.2011(v1.0)" xfId="952"/>
    <cellStyle name="40% - Акцент1 8" xfId="953"/>
    <cellStyle name="40% - Акцент1 8 2" xfId="954"/>
    <cellStyle name="40% - Акцент1 8 3" xfId="955"/>
    <cellStyle name="40% - Акцент1 8_46EE.2011(v1.0)" xfId="956"/>
    <cellStyle name="40% - Акцент1 9" xfId="957"/>
    <cellStyle name="40% - Акцент1 9 2" xfId="958"/>
    <cellStyle name="40% - Акцент1 9 3" xfId="959"/>
    <cellStyle name="40% - Акцент1 9_46EE.2011(v1.0)" xfId="960"/>
    <cellStyle name="40% - Акцент2 10" xfId="961"/>
    <cellStyle name="40% - Акцент2 2" xfId="962"/>
    <cellStyle name="40% - Акцент2 2 2" xfId="963"/>
    <cellStyle name="40% - Акцент2 2 3" xfId="964"/>
    <cellStyle name="40% - Акцент2 2_46EE.2011(v1.0)" xfId="965"/>
    <cellStyle name="40% - Акцент2 3" xfId="966"/>
    <cellStyle name="40% - Акцент2 3 2" xfId="967"/>
    <cellStyle name="40% - Акцент2 3 3" xfId="968"/>
    <cellStyle name="40% - Акцент2 3_46EE.2011(v1.0)" xfId="969"/>
    <cellStyle name="40% - Акцент2 4" xfId="970"/>
    <cellStyle name="40% - Акцент2 4 2" xfId="971"/>
    <cellStyle name="40% - Акцент2 4 3" xfId="972"/>
    <cellStyle name="40% - Акцент2 4_46EE.2011(v1.0)" xfId="973"/>
    <cellStyle name="40% - Акцент2 5" xfId="974"/>
    <cellStyle name="40% - Акцент2 5 2" xfId="975"/>
    <cellStyle name="40% - Акцент2 5 3" xfId="976"/>
    <cellStyle name="40% - Акцент2 5_46EE.2011(v1.0)" xfId="977"/>
    <cellStyle name="40% - Акцент2 6" xfId="978"/>
    <cellStyle name="40% - Акцент2 6 2" xfId="979"/>
    <cellStyle name="40% - Акцент2 6 3" xfId="980"/>
    <cellStyle name="40% - Акцент2 6_46EE.2011(v1.0)" xfId="981"/>
    <cellStyle name="40% - Акцент2 7" xfId="982"/>
    <cellStyle name="40% - Акцент2 7 2" xfId="983"/>
    <cellStyle name="40% - Акцент2 7 3" xfId="984"/>
    <cellStyle name="40% - Акцент2 7_46EE.2011(v1.0)" xfId="985"/>
    <cellStyle name="40% - Акцент2 8" xfId="986"/>
    <cellStyle name="40% - Акцент2 8 2" xfId="987"/>
    <cellStyle name="40% - Акцент2 8 3" xfId="988"/>
    <cellStyle name="40% - Акцент2 8_46EE.2011(v1.0)" xfId="989"/>
    <cellStyle name="40% - Акцент2 9" xfId="990"/>
    <cellStyle name="40% - Акцент2 9 2" xfId="991"/>
    <cellStyle name="40% - Акцент2 9 3" xfId="992"/>
    <cellStyle name="40% - Акцент2 9_46EE.2011(v1.0)" xfId="993"/>
    <cellStyle name="40% - Акцент3 10" xfId="994"/>
    <cellStyle name="40% - Акцент3 2" xfId="995"/>
    <cellStyle name="40% - Акцент3 2 2" xfId="996"/>
    <cellStyle name="40% - Акцент3 2 3" xfId="997"/>
    <cellStyle name="40% - Акцент3 2_46EE.2011(v1.0)" xfId="998"/>
    <cellStyle name="40% - Акцент3 3" xfId="999"/>
    <cellStyle name="40% - Акцент3 3 2" xfId="1000"/>
    <cellStyle name="40% - Акцент3 3 3" xfId="1001"/>
    <cellStyle name="40% - Акцент3 3_46EE.2011(v1.0)" xfId="1002"/>
    <cellStyle name="40% - Акцент3 4" xfId="1003"/>
    <cellStyle name="40% - Акцент3 4 2" xfId="1004"/>
    <cellStyle name="40% - Акцент3 4 3" xfId="1005"/>
    <cellStyle name="40% - Акцент3 4_46EE.2011(v1.0)" xfId="1006"/>
    <cellStyle name="40% - Акцент3 5" xfId="1007"/>
    <cellStyle name="40% - Акцент3 5 2" xfId="1008"/>
    <cellStyle name="40% - Акцент3 5 3" xfId="1009"/>
    <cellStyle name="40% - Акцент3 5_46EE.2011(v1.0)" xfId="1010"/>
    <cellStyle name="40% - Акцент3 6" xfId="1011"/>
    <cellStyle name="40% - Акцент3 6 2" xfId="1012"/>
    <cellStyle name="40% - Акцент3 6 3" xfId="1013"/>
    <cellStyle name="40% - Акцент3 6_46EE.2011(v1.0)" xfId="1014"/>
    <cellStyle name="40% - Акцент3 7" xfId="1015"/>
    <cellStyle name="40% - Акцент3 7 2" xfId="1016"/>
    <cellStyle name="40% - Акцент3 7 3" xfId="1017"/>
    <cellStyle name="40% - Акцент3 7_46EE.2011(v1.0)" xfId="1018"/>
    <cellStyle name="40% - Акцент3 8" xfId="1019"/>
    <cellStyle name="40% - Акцент3 8 2" xfId="1020"/>
    <cellStyle name="40% - Акцент3 8 3" xfId="1021"/>
    <cellStyle name="40% - Акцент3 8_46EE.2011(v1.0)" xfId="1022"/>
    <cellStyle name="40% - Акцент3 9" xfId="1023"/>
    <cellStyle name="40% - Акцент3 9 2" xfId="1024"/>
    <cellStyle name="40% - Акцент3 9 3" xfId="1025"/>
    <cellStyle name="40% - Акцент3 9_46EE.2011(v1.0)" xfId="1026"/>
    <cellStyle name="40% - Акцент4 10" xfId="1027"/>
    <cellStyle name="40% - Акцент4 2" xfId="1028"/>
    <cellStyle name="40% - Акцент4 2 2" xfId="1029"/>
    <cellStyle name="40% - Акцент4 2 3" xfId="1030"/>
    <cellStyle name="40% - Акцент4 2_46EE.2011(v1.0)" xfId="1031"/>
    <cellStyle name="40% - Акцент4 3" xfId="1032"/>
    <cellStyle name="40% - Акцент4 3 2" xfId="1033"/>
    <cellStyle name="40% - Акцент4 3 3" xfId="1034"/>
    <cellStyle name="40% - Акцент4 3_46EE.2011(v1.0)" xfId="1035"/>
    <cellStyle name="40% - Акцент4 4" xfId="1036"/>
    <cellStyle name="40% - Акцент4 4 2" xfId="1037"/>
    <cellStyle name="40% - Акцент4 4 3" xfId="1038"/>
    <cellStyle name="40% - Акцент4 4_46EE.2011(v1.0)" xfId="1039"/>
    <cellStyle name="40% - Акцент4 5" xfId="1040"/>
    <cellStyle name="40% - Акцент4 5 2" xfId="1041"/>
    <cellStyle name="40% - Акцент4 5 3" xfId="1042"/>
    <cellStyle name="40% - Акцент4 5_46EE.2011(v1.0)" xfId="1043"/>
    <cellStyle name="40% - Акцент4 6" xfId="1044"/>
    <cellStyle name="40% - Акцент4 6 2" xfId="1045"/>
    <cellStyle name="40% - Акцент4 6 3" xfId="1046"/>
    <cellStyle name="40% - Акцент4 6_46EE.2011(v1.0)" xfId="1047"/>
    <cellStyle name="40% - Акцент4 7" xfId="1048"/>
    <cellStyle name="40% - Акцент4 7 2" xfId="1049"/>
    <cellStyle name="40% - Акцент4 7 3" xfId="1050"/>
    <cellStyle name="40% - Акцент4 7_46EE.2011(v1.0)" xfId="1051"/>
    <cellStyle name="40% - Акцент4 8" xfId="1052"/>
    <cellStyle name="40% - Акцент4 8 2" xfId="1053"/>
    <cellStyle name="40% - Акцент4 8 3" xfId="1054"/>
    <cellStyle name="40% - Акцент4 8_46EE.2011(v1.0)" xfId="1055"/>
    <cellStyle name="40% - Акцент4 9" xfId="1056"/>
    <cellStyle name="40% - Акцент4 9 2" xfId="1057"/>
    <cellStyle name="40% - Акцент4 9 3" xfId="1058"/>
    <cellStyle name="40% - Акцент4 9_46EE.2011(v1.0)" xfId="1059"/>
    <cellStyle name="40% - Акцент5 10" xfId="1060"/>
    <cellStyle name="40% - Акцент5 2" xfId="1061"/>
    <cellStyle name="40% - Акцент5 2 2" xfId="1062"/>
    <cellStyle name="40% - Акцент5 2 3" xfId="1063"/>
    <cellStyle name="40% - Акцент5 2_46EE.2011(v1.0)" xfId="1064"/>
    <cellStyle name="40% - Акцент5 3" xfId="1065"/>
    <cellStyle name="40% - Акцент5 3 2" xfId="1066"/>
    <cellStyle name="40% - Акцент5 3 3" xfId="1067"/>
    <cellStyle name="40% - Акцент5 3_46EE.2011(v1.0)" xfId="1068"/>
    <cellStyle name="40% - Акцент5 4" xfId="1069"/>
    <cellStyle name="40% - Акцент5 4 2" xfId="1070"/>
    <cellStyle name="40% - Акцент5 4 3" xfId="1071"/>
    <cellStyle name="40% - Акцент5 4_46EE.2011(v1.0)" xfId="1072"/>
    <cellStyle name="40% - Акцент5 5" xfId="1073"/>
    <cellStyle name="40% - Акцент5 5 2" xfId="1074"/>
    <cellStyle name="40% - Акцент5 5 3" xfId="1075"/>
    <cellStyle name="40% - Акцент5 5_46EE.2011(v1.0)" xfId="1076"/>
    <cellStyle name="40% - Акцент5 6" xfId="1077"/>
    <cellStyle name="40% - Акцент5 6 2" xfId="1078"/>
    <cellStyle name="40% - Акцент5 6 3" xfId="1079"/>
    <cellStyle name="40% - Акцент5 6_46EE.2011(v1.0)" xfId="1080"/>
    <cellStyle name="40% - Акцент5 7" xfId="1081"/>
    <cellStyle name="40% - Акцент5 7 2" xfId="1082"/>
    <cellStyle name="40% - Акцент5 7 3" xfId="1083"/>
    <cellStyle name="40% - Акцент5 7_46EE.2011(v1.0)" xfId="1084"/>
    <cellStyle name="40% - Акцент5 8" xfId="1085"/>
    <cellStyle name="40% - Акцент5 8 2" xfId="1086"/>
    <cellStyle name="40% - Акцент5 8 3" xfId="1087"/>
    <cellStyle name="40% - Акцент5 8_46EE.2011(v1.0)" xfId="1088"/>
    <cellStyle name="40% - Акцент5 9" xfId="1089"/>
    <cellStyle name="40% - Акцент5 9 2" xfId="1090"/>
    <cellStyle name="40% - Акцент5 9 3" xfId="1091"/>
    <cellStyle name="40% - Акцент5 9_46EE.2011(v1.0)" xfId="1092"/>
    <cellStyle name="40% - Акцент6 10" xfId="1093"/>
    <cellStyle name="40% - Акцент6 2" xfId="1094"/>
    <cellStyle name="40% - Акцент6 2 2" xfId="1095"/>
    <cellStyle name="40% - Акцент6 2 3" xfId="1096"/>
    <cellStyle name="40% - Акцент6 2_46EE.2011(v1.0)" xfId="1097"/>
    <cellStyle name="40% - Акцент6 3" xfId="1098"/>
    <cellStyle name="40% - Акцент6 3 2" xfId="1099"/>
    <cellStyle name="40% - Акцент6 3 3" xfId="1100"/>
    <cellStyle name="40% - Акцент6 3_46EE.2011(v1.0)" xfId="1101"/>
    <cellStyle name="40% - Акцент6 4" xfId="1102"/>
    <cellStyle name="40% - Акцент6 4 2" xfId="1103"/>
    <cellStyle name="40% - Акцент6 4 3" xfId="1104"/>
    <cellStyle name="40% - Акцент6 4_46EE.2011(v1.0)" xfId="1105"/>
    <cellStyle name="40% - Акцент6 5" xfId="1106"/>
    <cellStyle name="40% - Акцент6 5 2" xfId="1107"/>
    <cellStyle name="40% - Акцент6 5 3" xfId="1108"/>
    <cellStyle name="40% - Акцент6 5_46EE.2011(v1.0)" xfId="1109"/>
    <cellStyle name="40% - Акцент6 6" xfId="1110"/>
    <cellStyle name="40% - Акцент6 6 2" xfId="1111"/>
    <cellStyle name="40% - Акцент6 6 3" xfId="1112"/>
    <cellStyle name="40% - Акцент6 6_46EE.2011(v1.0)" xfId="1113"/>
    <cellStyle name="40% - Акцент6 7" xfId="1114"/>
    <cellStyle name="40% - Акцент6 7 2" xfId="1115"/>
    <cellStyle name="40% - Акцент6 7 3" xfId="1116"/>
    <cellStyle name="40% - Акцент6 7_46EE.2011(v1.0)" xfId="1117"/>
    <cellStyle name="40% - Акцент6 8" xfId="1118"/>
    <cellStyle name="40% - Акцент6 8 2" xfId="1119"/>
    <cellStyle name="40% - Акцент6 8 3" xfId="1120"/>
    <cellStyle name="40% - Акцент6 8_46EE.2011(v1.0)" xfId="1121"/>
    <cellStyle name="40% - Акцент6 9" xfId="1122"/>
    <cellStyle name="40% - Акцент6 9 2" xfId="1123"/>
    <cellStyle name="40% - Акцент6 9 3" xfId="1124"/>
    <cellStyle name="40% - Акцент6 9_46EE.2011(v1.0)" xfId="1125"/>
    <cellStyle name="50%" xfId="1126"/>
    <cellStyle name="60% - Accent1" xfId="1127"/>
    <cellStyle name="60% - Accent2" xfId="1128"/>
    <cellStyle name="60% - Accent3" xfId="1129"/>
    <cellStyle name="60% - Accent4" xfId="1130"/>
    <cellStyle name="60% - Accent5" xfId="1131"/>
    <cellStyle name="60% - Accent6" xfId="1132"/>
    <cellStyle name="60% - Акцент1 2" xfId="1133"/>
    <cellStyle name="60% - Акцент1 2 2" xfId="1134"/>
    <cellStyle name="60% - Акцент1 3" xfId="1135"/>
    <cellStyle name="60% - Акцент1 3 2" xfId="1136"/>
    <cellStyle name="60% - Акцент1 4" xfId="1137"/>
    <cellStyle name="60% - Акцент1 4 2" xfId="1138"/>
    <cellStyle name="60% - Акцент1 5" xfId="1139"/>
    <cellStyle name="60% - Акцент1 5 2" xfId="1140"/>
    <cellStyle name="60% - Акцент1 6" xfId="1141"/>
    <cellStyle name="60% - Акцент1 6 2" xfId="1142"/>
    <cellStyle name="60% - Акцент1 7" xfId="1143"/>
    <cellStyle name="60% - Акцент1 7 2" xfId="1144"/>
    <cellStyle name="60% - Акцент1 8" xfId="1145"/>
    <cellStyle name="60% - Акцент1 8 2" xfId="1146"/>
    <cellStyle name="60% - Акцент1 9" xfId="1147"/>
    <cellStyle name="60% - Акцент1 9 2" xfId="1148"/>
    <cellStyle name="60% - Акцент2 2" xfId="1149"/>
    <cellStyle name="60% - Акцент2 2 2" xfId="1150"/>
    <cellStyle name="60% - Акцент2 3" xfId="1151"/>
    <cellStyle name="60% - Акцент2 3 2" xfId="1152"/>
    <cellStyle name="60% - Акцент2 4" xfId="1153"/>
    <cellStyle name="60% - Акцент2 4 2" xfId="1154"/>
    <cellStyle name="60% - Акцент2 5" xfId="1155"/>
    <cellStyle name="60% - Акцент2 5 2" xfId="1156"/>
    <cellStyle name="60% - Акцент2 6" xfId="1157"/>
    <cellStyle name="60% - Акцент2 6 2" xfId="1158"/>
    <cellStyle name="60% - Акцент2 7" xfId="1159"/>
    <cellStyle name="60% - Акцент2 7 2" xfId="1160"/>
    <cellStyle name="60% - Акцент2 8" xfId="1161"/>
    <cellStyle name="60% - Акцент2 8 2" xfId="1162"/>
    <cellStyle name="60% - Акцент2 9" xfId="1163"/>
    <cellStyle name="60% - Акцент2 9 2" xfId="1164"/>
    <cellStyle name="60% - Акцент3 2" xfId="1165"/>
    <cellStyle name="60% - Акцент3 2 2" xfId="1166"/>
    <cellStyle name="60% - Акцент3 3" xfId="1167"/>
    <cellStyle name="60% - Акцент3 3 2" xfId="1168"/>
    <cellStyle name="60% - Акцент3 4" xfId="1169"/>
    <cellStyle name="60% - Акцент3 4 2" xfId="1170"/>
    <cellStyle name="60% - Акцент3 5" xfId="1171"/>
    <cellStyle name="60% - Акцент3 5 2" xfId="1172"/>
    <cellStyle name="60% - Акцент3 6" xfId="1173"/>
    <cellStyle name="60% - Акцент3 6 2" xfId="1174"/>
    <cellStyle name="60% - Акцент3 7" xfId="1175"/>
    <cellStyle name="60% - Акцент3 7 2" xfId="1176"/>
    <cellStyle name="60% - Акцент3 8" xfId="1177"/>
    <cellStyle name="60% - Акцент3 8 2" xfId="1178"/>
    <cellStyle name="60% - Акцент3 9" xfId="1179"/>
    <cellStyle name="60% - Акцент3 9 2" xfId="1180"/>
    <cellStyle name="60% - Акцент4 2" xfId="1181"/>
    <cellStyle name="60% - Акцент4 2 2" xfId="1182"/>
    <cellStyle name="60% - Акцент4 3" xfId="1183"/>
    <cellStyle name="60% - Акцент4 3 2" xfId="1184"/>
    <cellStyle name="60% - Акцент4 4" xfId="1185"/>
    <cellStyle name="60% - Акцент4 4 2" xfId="1186"/>
    <cellStyle name="60% - Акцент4 5" xfId="1187"/>
    <cellStyle name="60% - Акцент4 5 2" xfId="1188"/>
    <cellStyle name="60% - Акцент4 6" xfId="1189"/>
    <cellStyle name="60% - Акцент4 6 2" xfId="1190"/>
    <cellStyle name="60% - Акцент4 7" xfId="1191"/>
    <cellStyle name="60% - Акцент4 7 2" xfId="1192"/>
    <cellStyle name="60% - Акцент4 8" xfId="1193"/>
    <cellStyle name="60% - Акцент4 8 2" xfId="1194"/>
    <cellStyle name="60% - Акцент4 9" xfId="1195"/>
    <cellStyle name="60% - Акцент4 9 2" xfId="1196"/>
    <cellStyle name="60% - Акцент5 2" xfId="1197"/>
    <cellStyle name="60% - Акцент5 2 2" xfId="1198"/>
    <cellStyle name="60% - Акцент5 3" xfId="1199"/>
    <cellStyle name="60% - Акцент5 3 2" xfId="1200"/>
    <cellStyle name="60% - Акцент5 4" xfId="1201"/>
    <cellStyle name="60% - Акцент5 4 2" xfId="1202"/>
    <cellStyle name="60% - Акцент5 5" xfId="1203"/>
    <cellStyle name="60% - Акцент5 5 2" xfId="1204"/>
    <cellStyle name="60% - Акцент5 6" xfId="1205"/>
    <cellStyle name="60% - Акцент5 6 2" xfId="1206"/>
    <cellStyle name="60% - Акцент5 7" xfId="1207"/>
    <cellStyle name="60% - Акцент5 7 2" xfId="1208"/>
    <cellStyle name="60% - Акцент5 8" xfId="1209"/>
    <cellStyle name="60% - Акцент5 8 2" xfId="1210"/>
    <cellStyle name="60% - Акцент5 9" xfId="1211"/>
    <cellStyle name="60% - Акцент5 9 2" xfId="1212"/>
    <cellStyle name="60% - Акцент6 2" xfId="1213"/>
    <cellStyle name="60% - Акцент6 2 2" xfId="1214"/>
    <cellStyle name="60% - Акцент6 3" xfId="1215"/>
    <cellStyle name="60% - Акцент6 3 2" xfId="1216"/>
    <cellStyle name="60% - Акцент6 4" xfId="1217"/>
    <cellStyle name="60% - Акцент6 4 2" xfId="1218"/>
    <cellStyle name="60% - Акцент6 5" xfId="1219"/>
    <cellStyle name="60% - Акцент6 5 2" xfId="1220"/>
    <cellStyle name="60% - Акцент6 6" xfId="1221"/>
    <cellStyle name="60% - Акцент6 6 2" xfId="1222"/>
    <cellStyle name="60% - Акцент6 7" xfId="1223"/>
    <cellStyle name="60% - Акцент6 7 2" xfId="1224"/>
    <cellStyle name="60% - Акцент6 8" xfId="1225"/>
    <cellStyle name="60% - Акцент6 8 2" xfId="1226"/>
    <cellStyle name="60% - Акцент6 9" xfId="1227"/>
    <cellStyle name="60% - Акцент6 9 2" xfId="1228"/>
    <cellStyle name="6Code" xfId="1229"/>
    <cellStyle name="75%" xfId="1230"/>
    <cellStyle name="8pt" xfId="1231"/>
    <cellStyle name="Aaia?iue [0]_?anoiau" xfId="1232"/>
    <cellStyle name="Aaia?iue_?anoiau" xfId="1233"/>
    <cellStyle name="Äåíåæíûé [0]_vaqduGfTSN7qyUJNWHRlcWo3H" xfId="1234"/>
    <cellStyle name="Äåíåæíûé_vaqduGfTSN7qyUJNWHRlcWo3H" xfId="1235"/>
    <cellStyle name="Accent1" xfId="1236"/>
    <cellStyle name="Accent1 - 20%" xfId="1237"/>
    <cellStyle name="Accent1 - 40%" xfId="1238"/>
    <cellStyle name="Accent1 - 60%" xfId="1239"/>
    <cellStyle name="Accent1_Копия Расчет тарифов на 2011 год" xfId="1240"/>
    <cellStyle name="Accent2" xfId="1241"/>
    <cellStyle name="Accent2 - 20%" xfId="1242"/>
    <cellStyle name="Accent2 - 40%" xfId="1243"/>
    <cellStyle name="Accent2 - 60%" xfId="1244"/>
    <cellStyle name="Accent2_Копия Расчет тарифов на 2011 год" xfId="1245"/>
    <cellStyle name="Accent3" xfId="1246"/>
    <cellStyle name="Accent3 - 20%" xfId="1247"/>
    <cellStyle name="Accent3 - 40%" xfId="1248"/>
    <cellStyle name="Accent3 - 60%" xfId="1249"/>
    <cellStyle name="Accent3_Копия Расчет тарифов на 2011 год" xfId="1250"/>
    <cellStyle name="Accent4" xfId="1251"/>
    <cellStyle name="Accent4 - 20%" xfId="1252"/>
    <cellStyle name="Accent4 - 40%" xfId="1253"/>
    <cellStyle name="Accent4 - 60%" xfId="1254"/>
    <cellStyle name="Accent4_Копия Расчет тарифов на 2011 год" xfId="1255"/>
    <cellStyle name="Accent5" xfId="1256"/>
    <cellStyle name="Accent5 - 20%" xfId="1257"/>
    <cellStyle name="Accent5 - 40%" xfId="1258"/>
    <cellStyle name="Accent5 - 60%" xfId="1259"/>
    <cellStyle name="Accent5_Копия Расчет тарифов на 2011 год" xfId="1260"/>
    <cellStyle name="Accent6" xfId="1261"/>
    <cellStyle name="Accent6 - 20%" xfId="1262"/>
    <cellStyle name="Accent6 - 40%" xfId="1263"/>
    <cellStyle name="Accent6 - 60%" xfId="1264"/>
    <cellStyle name="Accent6_Копия Расчет тарифов на 2011 год" xfId="1265"/>
    <cellStyle name="acct" xfId="1266"/>
    <cellStyle name="Ăčďĺđńńűëęŕ" xfId="1267"/>
    <cellStyle name="AeE­ [0]_?A°??µAoC?" xfId="1268"/>
    <cellStyle name="AeE­_?A°??µAoC?" xfId="1269"/>
    <cellStyle name="Aeia?nnueea" xfId="1270"/>
    <cellStyle name="AFE" xfId="1271"/>
    <cellStyle name="Áĺççŕůčňíűé" xfId="1272"/>
    <cellStyle name="Äĺíĺćíűé [0]_(ňŕá 3č)" xfId="1273"/>
    <cellStyle name="Äĺíĺćíűé_(ňŕá 3č)" xfId="1274"/>
    <cellStyle name="alternate" xfId="1275"/>
    <cellStyle name="Arial 10" xfId="1276"/>
    <cellStyle name="Arial 12" xfId="1277"/>
    <cellStyle name="Bad" xfId="1278"/>
    <cellStyle name="Balance" xfId="1279"/>
    <cellStyle name="BalanceBold" xfId="1280"/>
    <cellStyle name="BLACK" xfId="1281"/>
    <cellStyle name="Blue" xfId="1282"/>
    <cellStyle name="Body" xfId="1283"/>
    <cellStyle name="British Pound" xfId="1284"/>
    <cellStyle name="C?AO_?A°??µAoC?" xfId="1285"/>
    <cellStyle name="Calc Currency (0)" xfId="1286"/>
    <cellStyle name="Calculation" xfId="1287"/>
    <cellStyle name="Case" xfId="1288"/>
    <cellStyle name="Cells 2" xfId="1289"/>
    <cellStyle name="Center Across" xfId="1290"/>
    <cellStyle name="Check" xfId="1291"/>
    <cellStyle name="Check Cell" xfId="1292"/>
    <cellStyle name="Chek" xfId="1293"/>
    <cellStyle name="Code" xfId="1294"/>
    <cellStyle name="Column Heading" xfId="1295"/>
    <cellStyle name="Comma [0]" xfId="1296"/>
    <cellStyle name="Comma [1]" xfId="1297"/>
    <cellStyle name="Comma 0" xfId="1298"/>
    <cellStyle name="Comma 0*" xfId="1299"/>
    <cellStyle name="Comma 2" xfId="1300"/>
    <cellStyle name="Comma 3*" xfId="1301"/>
    <cellStyle name="Comma_(1)" xfId="1302"/>
    <cellStyle name="Comma0" xfId="1303"/>
    <cellStyle name="Çŕůčňíűé" xfId="1304"/>
    <cellStyle name="Currency [0]" xfId="1305"/>
    <cellStyle name="Currency [0] 2" xfId="1306"/>
    <cellStyle name="Currency [0] 2 2" xfId="1307"/>
    <cellStyle name="Currency [0] 2 3" xfId="1308"/>
    <cellStyle name="Currency [0] 2 4" xfId="1309"/>
    <cellStyle name="Currency [0] 2 5" xfId="1310"/>
    <cellStyle name="Currency [0] 2 6" xfId="1311"/>
    <cellStyle name="Currency [0] 2 7" xfId="1312"/>
    <cellStyle name="Currency [0] 2 8" xfId="1313"/>
    <cellStyle name="Currency [0] 2 9" xfId="1314"/>
    <cellStyle name="Currency [0] 3" xfId="1315"/>
    <cellStyle name="Currency [0] 3 2" xfId="1316"/>
    <cellStyle name="Currency [0] 3 3" xfId="1317"/>
    <cellStyle name="Currency [0] 3 4" xfId="1318"/>
    <cellStyle name="Currency [0] 3 5" xfId="1319"/>
    <cellStyle name="Currency [0] 3 6" xfId="1320"/>
    <cellStyle name="Currency [0] 3 7" xfId="1321"/>
    <cellStyle name="Currency [0] 3 8" xfId="1322"/>
    <cellStyle name="Currency [0] 3 9" xfId="1323"/>
    <cellStyle name="Currency [0] 4" xfId="1324"/>
    <cellStyle name="Currency [0] 4 2" xfId="1325"/>
    <cellStyle name="Currency [0] 4 3" xfId="1326"/>
    <cellStyle name="Currency [0] 4 4" xfId="1327"/>
    <cellStyle name="Currency [0] 4 5" xfId="1328"/>
    <cellStyle name="Currency [0] 4 6" xfId="1329"/>
    <cellStyle name="Currency [0] 4 7" xfId="1330"/>
    <cellStyle name="Currency [0] 4 8" xfId="1331"/>
    <cellStyle name="Currency [0] 4 9" xfId="1332"/>
    <cellStyle name="Currency [0] 5" xfId="1333"/>
    <cellStyle name="Currency [0] 5 2" xfId="1334"/>
    <cellStyle name="Currency [0] 5 3" xfId="1335"/>
    <cellStyle name="Currency [0] 5 4" xfId="1336"/>
    <cellStyle name="Currency [0] 5 5" xfId="1337"/>
    <cellStyle name="Currency [0] 5 6" xfId="1338"/>
    <cellStyle name="Currency [0] 5 7" xfId="1339"/>
    <cellStyle name="Currency [0] 5 8" xfId="1340"/>
    <cellStyle name="Currency [0] 5 9" xfId="1341"/>
    <cellStyle name="Currency [0] 6" xfId="1342"/>
    <cellStyle name="Currency [0] 6 2" xfId="1343"/>
    <cellStyle name="Currency [0] 6 3" xfId="1344"/>
    <cellStyle name="Currency [0] 7" xfId="1345"/>
    <cellStyle name="Currency [0] 7 2" xfId="1346"/>
    <cellStyle name="Currency [0] 7 3" xfId="1347"/>
    <cellStyle name="Currency [0] 8" xfId="1348"/>
    <cellStyle name="Currency [0] 8 2" xfId="1349"/>
    <cellStyle name="Currency [0] 8 3" xfId="1350"/>
    <cellStyle name="Currency [0]_Avtodet1" xfId="1351"/>
    <cellStyle name="Currency [1]" xfId="1352"/>
    <cellStyle name="Currency 0" xfId="1353"/>
    <cellStyle name="Currency 2" xfId="1354"/>
    <cellStyle name="Currency EN" xfId="1355"/>
    <cellStyle name="Currency RU" xfId="1356"/>
    <cellStyle name="Currency RU calc" xfId="1357"/>
    <cellStyle name="Currency RU_CP-P (2)" xfId="1358"/>
    <cellStyle name="Currency_(1)" xfId="1359"/>
    <cellStyle name="Currency0" xfId="1360"/>
    <cellStyle name="Currency2" xfId="1361"/>
    <cellStyle name="Đ_x0010_" xfId="1362"/>
    <cellStyle name="Đ_x0010_?䥘Ȏ_x0013_⤀጖ē??䆈Ȏ_x0013_⬀ጘē_x0010_?䦄Ȏ" xfId="1363"/>
    <cellStyle name="Đ_x0010_?䥘Ȏ_x0013_⤀጖ē??䆈Ȏ_x0013_⬀ጘē_x0010_?䦄Ȏ 1" xfId="1364"/>
    <cellStyle name="Data" xfId="1365"/>
    <cellStyle name="DataBold" xfId="1366"/>
    <cellStyle name="Date" xfId="1367"/>
    <cellStyle name="Date Aligned" xfId="1368"/>
    <cellStyle name="Date EN" xfId="1369"/>
    <cellStyle name="Date RU" xfId="1370"/>
    <cellStyle name="Date_LRP Model (13.05.02)" xfId="1371"/>
    <cellStyle name="Dates" xfId="1372"/>
    <cellStyle name="Dec_0" xfId="1373"/>
    <cellStyle name="Dezimal [0]_Compiling Utility Macros" xfId="1374"/>
    <cellStyle name="Dezimal_Compiling Utility Macros" xfId="1375"/>
    <cellStyle name="Dollars" xfId="1376"/>
    <cellStyle name="done" xfId="1377"/>
    <cellStyle name="Dotted Line" xfId="1378"/>
    <cellStyle name="Double Accounting" xfId="1379"/>
    <cellStyle name="Dziesiêtny [0]_1" xfId="1380"/>
    <cellStyle name="Dziesiêtny_1" xfId="1381"/>
    <cellStyle name="E&amp;Y House" xfId="1382"/>
    <cellStyle name="E-mail" xfId="1383"/>
    <cellStyle name="E-mail 2" xfId="1384"/>
    <cellStyle name="E-mail_46EP.2012(v0.1)" xfId="1385"/>
    <cellStyle name="Emphasis 1" xfId="1386"/>
    <cellStyle name="Emphasis 2" xfId="1387"/>
    <cellStyle name="Emphasis 3" xfId="1388"/>
    <cellStyle name="Euro" xfId="1389"/>
    <cellStyle name="ew" xfId="1390"/>
    <cellStyle name="Explanatory Text" xfId="1391"/>
    <cellStyle name="Ezres [0]_Document" xfId="1392"/>
    <cellStyle name="Ezres_Document" xfId="1393"/>
    <cellStyle name="F2" xfId="1394"/>
    <cellStyle name="F3" xfId="1395"/>
    <cellStyle name="F4" xfId="1396"/>
    <cellStyle name="F5" xfId="1397"/>
    <cellStyle name="F6" xfId="1398"/>
    <cellStyle name="F7" xfId="1399"/>
    <cellStyle name="F8" xfId="1400"/>
    <cellStyle name="fghdfhgvhgvhOR" xfId="1401"/>
    <cellStyle name="Fixed" xfId="1402"/>
    <cellStyle name="fo]_x000d__x000a_UserName=Murat Zelef_x000d__x000a_UserCompany=Bumerang_x000d__x000a__x000d__x000a_[File Paths]_x000d__x000a_WorkingDirectory=C:\EQUIS\DLWIN_x000d__x000a_DownLoader=C" xfId="1403"/>
    <cellStyle name="Followed Hyperlink" xfId="1404"/>
    <cellStyle name="footer" xfId="1405"/>
    <cellStyle name="Footnote" xfId="1406"/>
    <cellStyle name="Good" xfId="1407"/>
    <cellStyle name="Green" xfId="1408"/>
    <cellStyle name="Grey" xfId="1409"/>
    <cellStyle name="hard no" xfId="1410"/>
    <cellStyle name="Hard Percent" xfId="1411"/>
    <cellStyle name="hardno" xfId="1412"/>
    <cellStyle name="Header" xfId="1413"/>
    <cellStyle name="Header 3" xfId="1414"/>
    <cellStyle name="Header1" xfId="1415"/>
    <cellStyle name="Header2" xfId="1416"/>
    <cellStyle name="Heading" xfId="1417"/>
    <cellStyle name="Heading 1" xfId="1418"/>
    <cellStyle name="Heading 2" xfId="1419"/>
    <cellStyle name="Heading 3" xfId="1420"/>
    <cellStyle name="Heading 4" xfId="1421"/>
    <cellStyle name="heading_a2" xfId="1422"/>
    <cellStyle name="Heading2" xfId="1423"/>
    <cellStyle name="Heading2 2" xfId="1424"/>
    <cellStyle name="Heading2_46EP.2012(v0.1)" xfId="1425"/>
    <cellStyle name="HeadingS" xfId="1426"/>
    <cellStyle name="Hide" xfId="1427"/>
    <cellStyle name="Hyperlink" xfId="1428"/>
    <cellStyle name="Iau?iue_?anoiau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 [yellow]" xfId="1435"/>
    <cellStyle name="Input_Копия Расчет тарифов на 2011 год" xfId="1436"/>
    <cellStyle name="InputCurrency" xfId="1437"/>
    <cellStyle name="InputCurrency2" xfId="1438"/>
    <cellStyle name="InputMultiple1" xfId="1439"/>
    <cellStyle name="InputPercent1" xfId="1440"/>
    <cellStyle name="Inputs" xfId="1441"/>
    <cellStyle name="Inputs (const)" xfId="1442"/>
    <cellStyle name="Inputs (const) 2" xfId="1443"/>
    <cellStyle name="Inputs (const)_46EP.2012(v0.1)" xfId="1444"/>
    <cellStyle name="Inputs 2" xfId="1445"/>
    <cellStyle name="Inputs Co" xfId="1446"/>
    <cellStyle name="Inputs_46EE.2011(v1.0)" xfId="1447"/>
    <cellStyle name="Ioe?uaaaoayny aeia?nnueea" xfId="1448"/>
    <cellStyle name="ISO" xfId="1449"/>
    <cellStyle name="JR Cells No Values" xfId="1450"/>
    <cellStyle name="JR_ formula" xfId="1451"/>
    <cellStyle name="JRchapeau" xfId="1452"/>
    <cellStyle name="Just_Table" xfId="1453"/>
    <cellStyle name="Komma [0]_Arcen" xfId="1454"/>
    <cellStyle name="Komma_Arcen" xfId="1455"/>
    <cellStyle name="Linked Cell" xfId="1456"/>
    <cellStyle name="Millares [0]_RESULTS" xfId="1457"/>
    <cellStyle name="Millares_RESULTS" xfId="1458"/>
    <cellStyle name="Milliers [0]_BUDGET" xfId="1459"/>
    <cellStyle name="Milliers_BUDGET" xfId="1460"/>
    <cellStyle name="mnb" xfId="1461"/>
    <cellStyle name="Moneda [0]_RESULTS" xfId="1462"/>
    <cellStyle name="Moneda_RESULTS" xfId="1463"/>
    <cellStyle name="Monétaire [0]_BUDGET" xfId="1464"/>
    <cellStyle name="Monétaire_BUDGET" xfId="1465"/>
    <cellStyle name="Monйtaire [0]_Conversion Summary" xfId="1466"/>
    <cellStyle name="Monйtaire_Conversion Summary" xfId="1467"/>
    <cellStyle name="Multiple" xfId="1468"/>
    <cellStyle name="Multiple [0]" xfId="1469"/>
    <cellStyle name="Multiple [1]" xfId="1470"/>
    <cellStyle name="Multiple_1 Dec" xfId="1471"/>
    <cellStyle name="Multiple1" xfId="1472"/>
    <cellStyle name="MultipleBelow" xfId="1473"/>
    <cellStyle name="namber" xfId="1474"/>
    <cellStyle name="Neutral" xfId="1475"/>
    <cellStyle name="no dec" xfId="1476"/>
    <cellStyle name="Norma11l" xfId="1477"/>
    <cellStyle name="normal" xfId="1478"/>
    <cellStyle name="Normal - Style1" xfId="1479"/>
    <cellStyle name="normal 10" xfId="1480"/>
    <cellStyle name="Normal 2" xfId="1481"/>
    <cellStyle name="Normal 2 2" xfId="1482"/>
    <cellStyle name="Normal 2 3" xfId="1483"/>
    <cellStyle name="normal 3" xfId="1484"/>
    <cellStyle name="normal 4" xfId="1485"/>
    <cellStyle name="normal 5" xfId="1486"/>
    <cellStyle name="normal 6" xfId="1487"/>
    <cellStyle name="normal 7" xfId="1488"/>
    <cellStyle name="normal 8" xfId="1489"/>
    <cellStyle name="normal 9" xfId="1490"/>
    <cellStyle name="Normal." xfId="1491"/>
    <cellStyle name="Normal_! Приложение_Сбор инфо" xfId="1492"/>
    <cellStyle name="Normál_1." xfId="1493"/>
    <cellStyle name="Normal_12" xfId="1494"/>
    <cellStyle name="Normál_VERZIOK" xfId="1495"/>
    <cellStyle name="Normal_баланс для заливки" xfId="1496"/>
    <cellStyle name="Normal1" xfId="1497"/>
    <cellStyle name="Normal2" xfId="1498"/>
    <cellStyle name="NormalGB" xfId="1499"/>
    <cellStyle name="normální_Rozvaha - aktiva" xfId="1500"/>
    <cellStyle name="Normalny_0" xfId="1501"/>
    <cellStyle name="normбlnм_laroux" xfId="1502"/>
    <cellStyle name="normбlnн_laroux" xfId="1503"/>
    <cellStyle name="Note" xfId="1504"/>
    <cellStyle name="number" xfId="1505"/>
    <cellStyle name="Nun??c [0]_Ecnn1" xfId="1506"/>
    <cellStyle name="Nun??c_Ecnn1" xfId="1507"/>
    <cellStyle name="Ôčíŕíńîâűé [0]_(ňŕá 3č)" xfId="1508"/>
    <cellStyle name="Ociriniaue [0]_laroux" xfId="1509"/>
    <cellStyle name="Ôčíŕíńîâűé_(ňŕá 3č)" xfId="1510"/>
    <cellStyle name="Ociriniaue_laroux" xfId="1511"/>
    <cellStyle name="Oeiainiaue [0]_?anoiau" xfId="1512"/>
    <cellStyle name="Oeiainiaue_?anoiau" xfId="1513"/>
    <cellStyle name="Option" xfId="1514"/>
    <cellStyle name="Ouny?e [0]_?anoiau" xfId="1515"/>
    <cellStyle name="Ouny?e_?anoiau" xfId="1516"/>
    <cellStyle name="Òûñÿ÷è [0]_cogs" xfId="1517"/>
    <cellStyle name="Òûñÿ÷è_cogs" xfId="1518"/>
    <cellStyle name="Output" xfId="1519"/>
    <cellStyle name="Output Amounts" xfId="1520"/>
    <cellStyle name="Output Column Headings" xfId="1521"/>
    <cellStyle name="Output Line Items" xfId="1522"/>
    <cellStyle name="Output Report Heading" xfId="1523"/>
    <cellStyle name="Output Report Title" xfId="1524"/>
    <cellStyle name="Output_Расчет котловых тарифов 25.12.2009" xfId="1525"/>
    <cellStyle name="Outputtitle" xfId="1526"/>
    <cellStyle name="Paaotsikko" xfId="1527"/>
    <cellStyle name="Page Number" xfId="1528"/>
    <cellStyle name="pb_page_heading_LS" xfId="1529"/>
    <cellStyle name="Pénznem [0]_Document" xfId="1530"/>
    <cellStyle name="Pénznem_Document" xfId="1531"/>
    <cellStyle name="Percent [0]" xfId="1532"/>
    <cellStyle name="Percent [1]" xfId="1533"/>
    <cellStyle name="Percent [2]" xfId="1534"/>
    <cellStyle name="Percent_RS_Lianozovo-Samara_9m01" xfId="1535"/>
    <cellStyle name="Percent1" xfId="1536"/>
    <cellStyle name="Piug" xfId="1537"/>
    <cellStyle name="Plug" xfId="1538"/>
    <cellStyle name="Price_Body" xfId="1539"/>
    <cellStyle name="prochrek" xfId="1540"/>
    <cellStyle name="protect" xfId="1541"/>
    <cellStyle name="Protected" xfId="1542"/>
    <cellStyle name="Pддotsikko" xfId="1543"/>
    <cellStyle name="QTitle" xfId="1544"/>
    <cellStyle name="range" xfId="1545"/>
    <cellStyle name="Red" xfId="1546"/>
    <cellStyle name="S0" xfId="1547"/>
    <cellStyle name="S8" xfId="1548"/>
    <cellStyle name="Salomon Logo" xfId="1549"/>
    <cellStyle name="SAPBEXaggData" xfId="1550"/>
    <cellStyle name="SAPBEXaggDataEmph" xfId="1551"/>
    <cellStyle name="SAPBEXaggItem" xfId="1552"/>
    <cellStyle name="SAPBEXaggItemX" xfId="1553"/>
    <cellStyle name="SAPBEXchaText" xfId="1554"/>
    <cellStyle name="SAPBEXexcBad7" xfId="1555"/>
    <cellStyle name="SAPBEXexcBad8" xfId="1556"/>
    <cellStyle name="SAPBEXexcBad9" xfId="1557"/>
    <cellStyle name="SAPBEXexcCritical4" xfId="1558"/>
    <cellStyle name="SAPBEXexcCritical5" xfId="1559"/>
    <cellStyle name="SAPBEXexcCritical6" xfId="1560"/>
    <cellStyle name="SAPBEXexcGood1" xfId="1561"/>
    <cellStyle name="SAPBEXexcGood2" xfId="1562"/>
    <cellStyle name="SAPBEXexcGood3" xfId="1563"/>
    <cellStyle name="SAPBEXfilterDrill" xfId="1564"/>
    <cellStyle name="SAPBEXfilterItem" xfId="1565"/>
    <cellStyle name="SAPBEXfilterText" xfId="1566"/>
    <cellStyle name="SAPBEXformats" xfId="1567"/>
    <cellStyle name="SAPBEXheaderItem" xfId="1568"/>
    <cellStyle name="SAPBEXheaderText" xfId="1569"/>
    <cellStyle name="SAPBEXHLevel0" xfId="1570"/>
    <cellStyle name="SAPBEXHLevel0X" xfId="1571"/>
    <cellStyle name="SAPBEXHLevel1" xfId="1572"/>
    <cellStyle name="SAPBEXHLevel1X" xfId="1573"/>
    <cellStyle name="SAPBEXHLevel2" xfId="1574"/>
    <cellStyle name="SAPBEXHLevel2X" xfId="1575"/>
    <cellStyle name="SAPBEXHLevel3" xfId="1576"/>
    <cellStyle name="SAPBEXHLevel3X" xfId="1577"/>
    <cellStyle name="SAPBEXinputData" xfId="1578"/>
    <cellStyle name="SAPBEXresData" xfId="1579"/>
    <cellStyle name="SAPBEXresDataEmph" xfId="1580"/>
    <cellStyle name="SAPBEXresItem" xfId="1581"/>
    <cellStyle name="SAPBEXresItemX" xfId="1582"/>
    <cellStyle name="SAPBEXstdData" xfId="1583"/>
    <cellStyle name="SAPBEXstdDataEmph" xfId="1584"/>
    <cellStyle name="SAPBEXstdItem" xfId="1585"/>
    <cellStyle name="SAPBEXstdItemX" xfId="1586"/>
    <cellStyle name="SAPBEXtitle" xfId="1587"/>
    <cellStyle name="SAPBEXundefined" xfId="1588"/>
    <cellStyle name="ScotchRule" xfId="1589"/>
    <cellStyle name="Sheet Title" xfId="1590"/>
    <cellStyle name="Single Accounting" xfId="1591"/>
    <cellStyle name="small" xfId="1592"/>
    <cellStyle name="st1" xfId="1593"/>
    <cellStyle name="Standard_Anpassen der Amortisation" xfId="1594"/>
    <cellStyle name="Style 1" xfId="1595"/>
    <cellStyle name="STYLE1 - Style1" xfId="1596"/>
    <cellStyle name="Subtitle" xfId="1597"/>
    <cellStyle name="t2" xfId="1598"/>
    <cellStyle name="Table Head" xfId="1599"/>
    <cellStyle name="Table Head Aligned" xfId="1600"/>
    <cellStyle name="Table Head Blue" xfId="1601"/>
    <cellStyle name="Table Head Green" xfId="1602"/>
    <cellStyle name="Table Head_Val_Sum_Graph" xfId="1603"/>
    <cellStyle name="Table Heading" xfId="1604"/>
    <cellStyle name="Table Heading 2" xfId="1605"/>
    <cellStyle name="Table Heading_46EP.2012(v0.1)" xfId="1606"/>
    <cellStyle name="Table Text" xfId="1607"/>
    <cellStyle name="Table Title" xfId="1608"/>
    <cellStyle name="Table Units" xfId="1609"/>
    <cellStyle name="Table_Header" xfId="1610"/>
    <cellStyle name="Text" xfId="1611"/>
    <cellStyle name="Text 1" xfId="1612"/>
    <cellStyle name="Text Head" xfId="1613"/>
    <cellStyle name="Text Head 1" xfId="1614"/>
    <cellStyle name="Times 10" xfId="1615"/>
    <cellStyle name="Times 12" xfId="1616"/>
    <cellStyle name="Tioma Back" xfId="1617"/>
    <cellStyle name="Tioma Cells No Values" xfId="1618"/>
    <cellStyle name="Tioma formula" xfId="1619"/>
    <cellStyle name="Tioma Input" xfId="1620"/>
    <cellStyle name="Tioma style" xfId="1621"/>
    <cellStyle name="Title" xfId="1622"/>
    <cellStyle name="Title 4" xfId="1623"/>
    <cellStyle name="Total" xfId="1624"/>
    <cellStyle name="TotalCurrency" xfId="1625"/>
    <cellStyle name="Ujke,jq" xfId="1626"/>
    <cellStyle name="Underline_Single" xfId="1627"/>
    <cellStyle name="Unit" xfId="1628"/>
    <cellStyle name="Validation" xfId="1629"/>
    <cellStyle name="Valiotsikko" xfId="1630"/>
    <cellStyle name="Valuta [0]_Arcen" xfId="1631"/>
    <cellStyle name="Valuta_Arcen" xfId="1632"/>
    <cellStyle name="Vдliotsikko" xfId="1633"/>
    <cellStyle name="Währung [0]_Compiling Utility Macros" xfId="1634"/>
    <cellStyle name="Währung_Compiling Utility Macros" xfId="1635"/>
    <cellStyle name="Walutowy [0]_1" xfId="1636"/>
    <cellStyle name="Walutowy_1" xfId="1637"/>
    <cellStyle name="Warning Text" xfId="1638"/>
    <cellStyle name="year" xfId="1639"/>
    <cellStyle name="Year EN" xfId="1640"/>
    <cellStyle name="Year RU" xfId="1641"/>
    <cellStyle name="YelNumbersCurr" xfId="1642"/>
    <cellStyle name="Yen" xfId="1643"/>
    <cellStyle name="Акцент1 2" xfId="1644"/>
    <cellStyle name="Акцент1 2 2" xfId="1645"/>
    <cellStyle name="Акцент1 3" xfId="1646"/>
    <cellStyle name="Акцент1 3 2" xfId="1647"/>
    <cellStyle name="Акцент1 4" xfId="1648"/>
    <cellStyle name="Акцент1 4 2" xfId="1649"/>
    <cellStyle name="Акцент1 5" xfId="1650"/>
    <cellStyle name="Акцент1 5 2" xfId="1651"/>
    <cellStyle name="Акцент1 6" xfId="1652"/>
    <cellStyle name="Акцент1 6 2" xfId="1653"/>
    <cellStyle name="Акцент1 7" xfId="1654"/>
    <cellStyle name="Акцент1 7 2" xfId="1655"/>
    <cellStyle name="Акцент1 8" xfId="1656"/>
    <cellStyle name="Акцент1 8 2" xfId="1657"/>
    <cellStyle name="Акцент1 9" xfId="1658"/>
    <cellStyle name="Акцент1 9 2" xfId="1659"/>
    <cellStyle name="Акцент2 2" xfId="1660"/>
    <cellStyle name="Акцент2 2 2" xfId="1661"/>
    <cellStyle name="Акцент2 3" xfId="1662"/>
    <cellStyle name="Акцент2 3 2" xfId="1663"/>
    <cellStyle name="Акцент2 4" xfId="1664"/>
    <cellStyle name="Акцент2 4 2" xfId="1665"/>
    <cellStyle name="Акцент2 5" xfId="1666"/>
    <cellStyle name="Акцент2 5 2" xfId="1667"/>
    <cellStyle name="Акцент2 6" xfId="1668"/>
    <cellStyle name="Акцент2 6 2" xfId="1669"/>
    <cellStyle name="Акцент2 7" xfId="1670"/>
    <cellStyle name="Акцент2 7 2" xfId="1671"/>
    <cellStyle name="Акцент2 8" xfId="1672"/>
    <cellStyle name="Акцент2 8 2" xfId="1673"/>
    <cellStyle name="Акцент2 9" xfId="1674"/>
    <cellStyle name="Акцент2 9 2" xfId="1675"/>
    <cellStyle name="Акцент3 2" xfId="1676"/>
    <cellStyle name="Акцент3 2 2" xfId="1677"/>
    <cellStyle name="Акцент3 3" xfId="1678"/>
    <cellStyle name="Акцент3 3 2" xfId="1679"/>
    <cellStyle name="Акцент3 4" xfId="1680"/>
    <cellStyle name="Акцент3 4 2" xfId="1681"/>
    <cellStyle name="Акцент3 5" xfId="1682"/>
    <cellStyle name="Акцент3 5 2" xfId="1683"/>
    <cellStyle name="Акцент3 6" xfId="1684"/>
    <cellStyle name="Акцент3 6 2" xfId="1685"/>
    <cellStyle name="Акцент3 7" xfId="1686"/>
    <cellStyle name="Акцент3 7 2" xfId="1687"/>
    <cellStyle name="Акцент3 8" xfId="1688"/>
    <cellStyle name="Акцент3 8 2" xfId="1689"/>
    <cellStyle name="Акцент3 9" xfId="1690"/>
    <cellStyle name="Акцент3 9 2" xfId="1691"/>
    <cellStyle name="Акцент4 2" xfId="1692"/>
    <cellStyle name="Акцент4 2 2" xfId="1693"/>
    <cellStyle name="Акцент4 3" xfId="1694"/>
    <cellStyle name="Акцент4 3 2" xfId="1695"/>
    <cellStyle name="Акцент4 4" xfId="1696"/>
    <cellStyle name="Акцент4 4 2" xfId="1697"/>
    <cellStyle name="Акцент4 5" xfId="1698"/>
    <cellStyle name="Акцент4 5 2" xfId="1699"/>
    <cellStyle name="Акцент4 6" xfId="1700"/>
    <cellStyle name="Акцент4 6 2" xfId="1701"/>
    <cellStyle name="Акцент4 7" xfId="1702"/>
    <cellStyle name="Акцент4 7 2" xfId="1703"/>
    <cellStyle name="Акцент4 8" xfId="1704"/>
    <cellStyle name="Акцент4 8 2" xfId="1705"/>
    <cellStyle name="Акцент4 9" xfId="1706"/>
    <cellStyle name="Акцент4 9 2" xfId="1707"/>
    <cellStyle name="Акцент5 2" xfId="1708"/>
    <cellStyle name="Акцент5 2 2" xfId="1709"/>
    <cellStyle name="Акцент5 3" xfId="1710"/>
    <cellStyle name="Акцент5 3 2" xfId="1711"/>
    <cellStyle name="Акцент5 4" xfId="1712"/>
    <cellStyle name="Акцент5 4 2" xfId="1713"/>
    <cellStyle name="Акцент5 5" xfId="1714"/>
    <cellStyle name="Акцент5 5 2" xfId="1715"/>
    <cellStyle name="Акцент5 6" xfId="1716"/>
    <cellStyle name="Акцент5 6 2" xfId="1717"/>
    <cellStyle name="Акцент5 7" xfId="1718"/>
    <cellStyle name="Акцент5 7 2" xfId="1719"/>
    <cellStyle name="Акцент5 8" xfId="1720"/>
    <cellStyle name="Акцент5 8 2" xfId="1721"/>
    <cellStyle name="Акцент5 9" xfId="1722"/>
    <cellStyle name="Акцент5 9 2" xfId="1723"/>
    <cellStyle name="Акцент6 2" xfId="1724"/>
    <cellStyle name="Акцент6 2 2" xfId="1725"/>
    <cellStyle name="Акцент6 3" xfId="1726"/>
    <cellStyle name="Акцент6 3 2" xfId="1727"/>
    <cellStyle name="Акцент6 4" xfId="1728"/>
    <cellStyle name="Акцент6 4 2" xfId="1729"/>
    <cellStyle name="Акцент6 5" xfId="1730"/>
    <cellStyle name="Акцент6 5 2" xfId="1731"/>
    <cellStyle name="Акцент6 6" xfId="1732"/>
    <cellStyle name="Акцент6 6 2" xfId="1733"/>
    <cellStyle name="Акцент6 7" xfId="1734"/>
    <cellStyle name="Акцент6 7 2" xfId="1735"/>
    <cellStyle name="Акцент6 8" xfId="1736"/>
    <cellStyle name="Акцент6 8 2" xfId="1737"/>
    <cellStyle name="Акцент6 9" xfId="1738"/>
    <cellStyle name="Акцент6 9 2" xfId="1739"/>
    <cellStyle name="Беззащитный" xfId="1740"/>
    <cellStyle name="Ввод  10" xfId="1741"/>
    <cellStyle name="Ввод  2" xfId="1742"/>
    <cellStyle name="Ввод  2 2" xfId="1743"/>
    <cellStyle name="Ввод  2_46EE.2011(v1.0)" xfId="1744"/>
    <cellStyle name="Ввод  3" xfId="1745"/>
    <cellStyle name="Ввод  3 2" xfId="1746"/>
    <cellStyle name="Ввод  3_46EE.2011(v1.0)" xfId="1747"/>
    <cellStyle name="Ввод  4" xfId="1748"/>
    <cellStyle name="Ввод  4 2" xfId="1749"/>
    <cellStyle name="Ввод  4_46EE.2011(v1.0)" xfId="1750"/>
    <cellStyle name="Ввод  5" xfId="1751"/>
    <cellStyle name="Ввод  5 2" xfId="1752"/>
    <cellStyle name="Ввод  5_46EE.2011(v1.0)" xfId="1753"/>
    <cellStyle name="Ввод  6" xfId="1754"/>
    <cellStyle name="Ввод  6 2" xfId="1755"/>
    <cellStyle name="Ввод  6_46EE.2011(v1.0)" xfId="1756"/>
    <cellStyle name="Ввод  7" xfId="1757"/>
    <cellStyle name="Ввод  7 2" xfId="1758"/>
    <cellStyle name="Ввод  7_46EE.2011(v1.0)" xfId="1759"/>
    <cellStyle name="Ввод  8" xfId="1760"/>
    <cellStyle name="Ввод  8 2" xfId="1761"/>
    <cellStyle name="Ввод  8_46EE.2011(v1.0)" xfId="1762"/>
    <cellStyle name="Ввод  9" xfId="1763"/>
    <cellStyle name="Ввод  9 2" xfId="1764"/>
    <cellStyle name="Ввод  9_46EE.2011(v1.0)" xfId="1765"/>
    <cellStyle name="Верт. заголовок" xfId="1766"/>
    <cellStyle name="Вес_продукта" xfId="1767"/>
    <cellStyle name="Вывод 2" xfId="1768"/>
    <cellStyle name="Вывод 2 2" xfId="1769"/>
    <cellStyle name="Вывод 2_46EE.2011(v1.0)" xfId="1770"/>
    <cellStyle name="Вывод 3" xfId="1771"/>
    <cellStyle name="Вывод 3 2" xfId="1772"/>
    <cellStyle name="Вывод 3_46EE.2011(v1.0)" xfId="1773"/>
    <cellStyle name="Вывод 4" xfId="1774"/>
    <cellStyle name="Вывод 4 2" xfId="1775"/>
    <cellStyle name="Вывод 4_46EE.2011(v1.0)" xfId="1776"/>
    <cellStyle name="Вывод 5" xfId="1777"/>
    <cellStyle name="Вывод 5 2" xfId="1778"/>
    <cellStyle name="Вывод 5_46EE.2011(v1.0)" xfId="1779"/>
    <cellStyle name="Вывод 6" xfId="1780"/>
    <cellStyle name="Вывод 6 2" xfId="1781"/>
    <cellStyle name="Вывод 6_46EE.2011(v1.0)" xfId="1782"/>
    <cellStyle name="Вывод 7" xfId="1783"/>
    <cellStyle name="Вывод 7 2" xfId="1784"/>
    <cellStyle name="Вывод 7_46EE.2011(v1.0)" xfId="1785"/>
    <cellStyle name="Вывод 8" xfId="1786"/>
    <cellStyle name="Вывод 8 2" xfId="1787"/>
    <cellStyle name="Вывод 8_46EE.2011(v1.0)" xfId="1788"/>
    <cellStyle name="Вывод 9" xfId="1789"/>
    <cellStyle name="Вывод 9 2" xfId="1790"/>
    <cellStyle name="Вывод 9_46EE.2011(v1.0)" xfId="1791"/>
    <cellStyle name="Вычисление 2" xfId="1792"/>
    <cellStyle name="Вычисление 2 2" xfId="1793"/>
    <cellStyle name="Вычисление 2_46EE.2011(v1.0)" xfId="1794"/>
    <cellStyle name="Вычисление 3" xfId="1795"/>
    <cellStyle name="Вычисление 3 2" xfId="1796"/>
    <cellStyle name="Вычисление 3_46EE.2011(v1.0)" xfId="1797"/>
    <cellStyle name="Вычисление 4" xfId="1798"/>
    <cellStyle name="Вычисление 4 2" xfId="1799"/>
    <cellStyle name="Вычисление 4_46EE.2011(v1.0)" xfId="1800"/>
    <cellStyle name="Вычисление 5" xfId="1801"/>
    <cellStyle name="Вычисление 5 2" xfId="1802"/>
    <cellStyle name="Вычисление 5_46EE.2011(v1.0)" xfId="1803"/>
    <cellStyle name="Вычисление 6" xfId="1804"/>
    <cellStyle name="Вычисление 6 2" xfId="1805"/>
    <cellStyle name="Вычисление 6_46EE.2011(v1.0)" xfId="1806"/>
    <cellStyle name="Вычисление 7" xfId="1807"/>
    <cellStyle name="Вычисление 7 2" xfId="1808"/>
    <cellStyle name="Вычисление 7_46EE.2011(v1.0)" xfId="1809"/>
    <cellStyle name="Вычисление 8" xfId="1810"/>
    <cellStyle name="Вычисление 8 2" xfId="1811"/>
    <cellStyle name="Вычисление 8_46EE.2011(v1.0)" xfId="1812"/>
    <cellStyle name="Вычисление 9" xfId="1813"/>
    <cellStyle name="Вычисление 9 2" xfId="1814"/>
    <cellStyle name="Вычисление 9_46EE.2011(v1.0)" xfId="1815"/>
    <cellStyle name="Гиперссылка 2" xfId="1816"/>
    <cellStyle name="Гиперссылка 2 2" xfId="1817"/>
    <cellStyle name="Гиперссылка 2 2 2" xfId="1818"/>
    <cellStyle name="Гиперссылка 2 3" xfId="1819"/>
    <cellStyle name="Гиперссылка 3" xfId="1820"/>
    <cellStyle name="Гиперссылка 4" xfId="1821"/>
    <cellStyle name="Гиперссылка 4 6" xfId="1822"/>
    <cellStyle name="Гиперссылка 5" xfId="1823"/>
    <cellStyle name="Группа" xfId="1824"/>
    <cellStyle name="Группа 0" xfId="1825"/>
    <cellStyle name="Группа 1" xfId="1826"/>
    <cellStyle name="Группа 2" xfId="1827"/>
    <cellStyle name="Группа 3" xfId="1828"/>
    <cellStyle name="Группа 4" xfId="1829"/>
    <cellStyle name="Группа 5" xfId="1830"/>
    <cellStyle name="Группа 6" xfId="1831"/>
    <cellStyle name="Группа 7" xfId="1832"/>
    <cellStyle name="Группа 8" xfId="1833"/>
    <cellStyle name="Группа_additional slides_04.12.03 _1" xfId="1834"/>
    <cellStyle name="ДАТА" xfId="1835"/>
    <cellStyle name="ДАТА 2" xfId="1836"/>
    <cellStyle name="ДАТА 3" xfId="1837"/>
    <cellStyle name="ДАТА 4" xfId="1838"/>
    <cellStyle name="ДАТА 5" xfId="1839"/>
    <cellStyle name="ДАТА 6" xfId="1840"/>
    <cellStyle name="ДАТА 7" xfId="1841"/>
    <cellStyle name="ДАТА 8" xfId="1842"/>
    <cellStyle name="ДАТА 9" xfId="1843"/>
    <cellStyle name="ДАТА_1" xfId="1844"/>
    <cellStyle name="Денежный 2" xfId="1845"/>
    <cellStyle name="Денежный 2 2" xfId="1846"/>
    <cellStyle name="Денежный 2_INDEX.STATION.2012(v1.0)_" xfId="1847"/>
    <cellStyle name="Заголовок" xfId="1848"/>
    <cellStyle name="Заголовок 1 2" xfId="1849"/>
    <cellStyle name="Заголовок 1 2 2" xfId="1850"/>
    <cellStyle name="Заголовок 1 2_46EE.2011(v1.0)" xfId="1851"/>
    <cellStyle name="Заголовок 1 3" xfId="1852"/>
    <cellStyle name="Заголовок 1 3 2" xfId="1853"/>
    <cellStyle name="Заголовок 1 3_46EE.2011(v1.0)" xfId="1854"/>
    <cellStyle name="Заголовок 1 4" xfId="1855"/>
    <cellStyle name="Заголовок 1 4 2" xfId="1856"/>
    <cellStyle name="Заголовок 1 4_46EE.2011(v1.0)" xfId="1857"/>
    <cellStyle name="Заголовок 1 5" xfId="1858"/>
    <cellStyle name="Заголовок 1 5 2" xfId="1859"/>
    <cellStyle name="Заголовок 1 5_46EE.2011(v1.0)" xfId="1860"/>
    <cellStyle name="Заголовок 1 6" xfId="1861"/>
    <cellStyle name="Заголовок 1 6 2" xfId="1862"/>
    <cellStyle name="Заголовок 1 6_46EE.2011(v1.0)" xfId="1863"/>
    <cellStyle name="Заголовок 1 7" xfId="1864"/>
    <cellStyle name="Заголовок 1 7 2" xfId="1865"/>
    <cellStyle name="Заголовок 1 7_46EE.2011(v1.0)" xfId="1866"/>
    <cellStyle name="Заголовок 1 8" xfId="1867"/>
    <cellStyle name="Заголовок 1 8 2" xfId="1868"/>
    <cellStyle name="Заголовок 1 8_46EE.2011(v1.0)" xfId="1869"/>
    <cellStyle name="Заголовок 1 9" xfId="1870"/>
    <cellStyle name="Заголовок 1 9 2" xfId="1871"/>
    <cellStyle name="Заголовок 1 9_46EE.2011(v1.0)" xfId="1872"/>
    <cellStyle name="Заголовок 2 2" xfId="1873"/>
    <cellStyle name="Заголовок 2 2 2" xfId="1874"/>
    <cellStyle name="Заголовок 2 2_46EE.2011(v1.0)" xfId="1875"/>
    <cellStyle name="Заголовок 2 3" xfId="1876"/>
    <cellStyle name="Заголовок 2 3 2" xfId="1877"/>
    <cellStyle name="Заголовок 2 3_46EE.2011(v1.0)" xfId="1878"/>
    <cellStyle name="Заголовок 2 4" xfId="1879"/>
    <cellStyle name="Заголовок 2 4 2" xfId="1880"/>
    <cellStyle name="Заголовок 2 4_46EE.2011(v1.0)" xfId="1881"/>
    <cellStyle name="Заголовок 2 5" xfId="1882"/>
    <cellStyle name="Заголовок 2 5 2" xfId="1883"/>
    <cellStyle name="Заголовок 2 5_46EE.2011(v1.0)" xfId="1884"/>
    <cellStyle name="Заголовок 2 6" xfId="1885"/>
    <cellStyle name="Заголовок 2 6 2" xfId="1886"/>
    <cellStyle name="Заголовок 2 6_46EE.2011(v1.0)" xfId="1887"/>
    <cellStyle name="Заголовок 2 7" xfId="1888"/>
    <cellStyle name="Заголовок 2 7 2" xfId="1889"/>
    <cellStyle name="Заголовок 2 7_46EE.2011(v1.0)" xfId="1890"/>
    <cellStyle name="Заголовок 2 8" xfId="1891"/>
    <cellStyle name="Заголовок 2 8 2" xfId="1892"/>
    <cellStyle name="Заголовок 2 8_46EE.2011(v1.0)" xfId="1893"/>
    <cellStyle name="Заголовок 2 9" xfId="1894"/>
    <cellStyle name="Заголовок 2 9 2" xfId="1895"/>
    <cellStyle name="Заголовок 2 9_46EE.2011(v1.0)" xfId="1896"/>
    <cellStyle name="Заголовок 3 2" xfId="1897"/>
    <cellStyle name="Заголовок 3 2 2" xfId="1898"/>
    <cellStyle name="Заголовок 3 2_46EE.2011(v1.0)" xfId="1899"/>
    <cellStyle name="Заголовок 3 3" xfId="1900"/>
    <cellStyle name="Заголовок 3 3 2" xfId="1901"/>
    <cellStyle name="Заголовок 3 3_46EE.2011(v1.0)" xfId="1902"/>
    <cellStyle name="Заголовок 3 4" xfId="1903"/>
    <cellStyle name="Заголовок 3 4 2" xfId="1904"/>
    <cellStyle name="Заголовок 3 4_46EE.2011(v1.0)" xfId="1905"/>
    <cellStyle name="Заголовок 3 5" xfId="1906"/>
    <cellStyle name="Заголовок 3 5 2" xfId="1907"/>
    <cellStyle name="Заголовок 3 5_46EE.2011(v1.0)" xfId="1908"/>
    <cellStyle name="Заголовок 3 6" xfId="1909"/>
    <cellStyle name="Заголовок 3 6 2" xfId="1910"/>
    <cellStyle name="Заголовок 3 6_46EE.2011(v1.0)" xfId="1911"/>
    <cellStyle name="Заголовок 3 7" xfId="1912"/>
    <cellStyle name="Заголовок 3 7 2" xfId="1913"/>
    <cellStyle name="Заголовок 3 7_46EE.2011(v1.0)" xfId="1914"/>
    <cellStyle name="Заголовок 3 8" xfId="1915"/>
    <cellStyle name="Заголовок 3 8 2" xfId="1916"/>
    <cellStyle name="Заголовок 3 8_46EE.2011(v1.0)" xfId="1917"/>
    <cellStyle name="Заголовок 3 9" xfId="1918"/>
    <cellStyle name="Заголовок 3 9 2" xfId="1919"/>
    <cellStyle name="Заголовок 3 9_46EE.2011(v1.0)" xfId="1920"/>
    <cellStyle name="Заголовок 4 2" xfId="1921"/>
    <cellStyle name="Заголовок 4 2 2" xfId="1922"/>
    <cellStyle name="Заголовок 4 3" xfId="1923"/>
    <cellStyle name="Заголовок 4 3 2" xfId="1924"/>
    <cellStyle name="Заголовок 4 4" xfId="1925"/>
    <cellStyle name="Заголовок 4 4 2" xfId="1926"/>
    <cellStyle name="Заголовок 4 5" xfId="1927"/>
    <cellStyle name="Заголовок 4 5 2" xfId="1928"/>
    <cellStyle name="Заголовок 4 6" xfId="1929"/>
    <cellStyle name="Заголовок 4 6 2" xfId="1930"/>
    <cellStyle name="Заголовок 4 7" xfId="1931"/>
    <cellStyle name="Заголовок 4 7 2" xfId="1932"/>
    <cellStyle name="Заголовок 4 8" xfId="1933"/>
    <cellStyle name="Заголовок 4 8 2" xfId="1934"/>
    <cellStyle name="Заголовок 4 9" xfId="1935"/>
    <cellStyle name="Заголовок 4 9 2" xfId="1936"/>
    <cellStyle name="ЗАГОЛОВОК1" xfId="1937"/>
    <cellStyle name="ЗАГОЛОВОК2" xfId="1938"/>
    <cellStyle name="ЗаголовокСтолбца" xfId="1939"/>
    <cellStyle name="Защитный" xfId="1940"/>
    <cellStyle name="Значение" xfId="1941"/>
    <cellStyle name="Зоголовок" xfId="1942"/>
    <cellStyle name="Итог 2" xfId="1943"/>
    <cellStyle name="Итог 2 2" xfId="1944"/>
    <cellStyle name="Итог 2_46EE.2011(v1.0)" xfId="1945"/>
    <cellStyle name="Итог 3" xfId="1946"/>
    <cellStyle name="Итог 3 2" xfId="1947"/>
    <cellStyle name="Итог 3_46EE.2011(v1.0)" xfId="1948"/>
    <cellStyle name="Итог 4" xfId="1949"/>
    <cellStyle name="Итог 4 2" xfId="1950"/>
    <cellStyle name="Итог 4_46EE.2011(v1.0)" xfId="1951"/>
    <cellStyle name="Итог 5" xfId="1952"/>
    <cellStyle name="Итог 5 2" xfId="1953"/>
    <cellStyle name="Итог 5_46EE.2011(v1.0)" xfId="1954"/>
    <cellStyle name="Итог 6" xfId="1955"/>
    <cellStyle name="Итог 6 2" xfId="1956"/>
    <cellStyle name="Итог 6_46EE.2011(v1.0)" xfId="1957"/>
    <cellStyle name="Итог 7" xfId="1958"/>
    <cellStyle name="Итог 7 2" xfId="1959"/>
    <cellStyle name="Итог 7_46EE.2011(v1.0)" xfId="1960"/>
    <cellStyle name="Итог 8" xfId="1961"/>
    <cellStyle name="Итог 8 2" xfId="1962"/>
    <cellStyle name="Итог 8_46EE.2011(v1.0)" xfId="1963"/>
    <cellStyle name="Итог 9" xfId="1964"/>
    <cellStyle name="Итог 9 2" xfId="1965"/>
    <cellStyle name="Итог 9_46EE.2011(v1.0)" xfId="1966"/>
    <cellStyle name="Итого" xfId="1967"/>
    <cellStyle name="ИТОГОВЫЙ" xfId="1968"/>
    <cellStyle name="ИТОГОВЫЙ 2" xfId="1969"/>
    <cellStyle name="ИТОГОВЫЙ 3" xfId="1970"/>
    <cellStyle name="ИТОГОВЫЙ 4" xfId="1971"/>
    <cellStyle name="ИТОГОВЫЙ 5" xfId="1972"/>
    <cellStyle name="ИТОГОВЫЙ 6" xfId="1973"/>
    <cellStyle name="ИТОГОВЫЙ 7" xfId="1974"/>
    <cellStyle name="ИТОГОВЫЙ 8" xfId="1975"/>
    <cellStyle name="ИТОГОВЫЙ 9" xfId="1976"/>
    <cellStyle name="ИТОГОВЫЙ_1" xfId="1977"/>
    <cellStyle name="Контрольная ячейка 2" xfId="1978"/>
    <cellStyle name="Контрольная ячейка 2 2" xfId="1979"/>
    <cellStyle name="Контрольная ячейка 2_46EE.2011(v1.0)" xfId="1980"/>
    <cellStyle name="Контрольная ячейка 3" xfId="1981"/>
    <cellStyle name="Контрольная ячейка 3 2" xfId="1982"/>
    <cellStyle name="Контрольная ячейка 3_46EE.2011(v1.0)" xfId="1983"/>
    <cellStyle name="Контрольная ячейка 4" xfId="1984"/>
    <cellStyle name="Контрольная ячейка 4 2" xfId="1985"/>
    <cellStyle name="Контрольная ячейка 4_46EE.2011(v1.0)" xfId="1986"/>
    <cellStyle name="Контрольная ячейка 5" xfId="1987"/>
    <cellStyle name="Контрольная ячейка 5 2" xfId="1988"/>
    <cellStyle name="Контрольная ячейка 5_46EE.2011(v1.0)" xfId="1989"/>
    <cellStyle name="Контрольная ячейка 6" xfId="1990"/>
    <cellStyle name="Контрольная ячейка 6 2" xfId="1991"/>
    <cellStyle name="Контрольная ячейка 6_46EE.2011(v1.0)" xfId="1992"/>
    <cellStyle name="Контрольная ячейка 7" xfId="1993"/>
    <cellStyle name="Контрольная ячейка 7 2" xfId="1994"/>
    <cellStyle name="Контрольная ячейка 7_46EE.2011(v1.0)" xfId="1995"/>
    <cellStyle name="Контрольная ячейка 8" xfId="1996"/>
    <cellStyle name="Контрольная ячейка 8 2" xfId="1997"/>
    <cellStyle name="Контрольная ячейка 8_46EE.2011(v1.0)" xfId="1998"/>
    <cellStyle name="Контрольная ячейка 9" xfId="1999"/>
    <cellStyle name="Контрольная ячейка 9 2" xfId="2000"/>
    <cellStyle name="Контрольная ячейка 9_46EE.2011(v1.0)" xfId="2001"/>
    <cellStyle name="Миша (бланки отчетности)" xfId="2002"/>
    <cellStyle name="Мой заголовок" xfId="2003"/>
    <cellStyle name="Мой заголовок листа" xfId="2004"/>
    <cellStyle name="Мой заголовок_Новая инструкция1_фст" xfId="2005"/>
    <cellStyle name="Мои наименования показателей" xfId="2006"/>
    <cellStyle name="Мои наименования показателей 2" xfId="2007"/>
    <cellStyle name="Мои наименования показателей 2 2" xfId="2008"/>
    <cellStyle name="Мои наименования показателей 2 3" xfId="2009"/>
    <cellStyle name="Мои наименования показателей 2 4" xfId="2010"/>
    <cellStyle name="Мои наименования показателей 2 5" xfId="2011"/>
    <cellStyle name="Мои наименования показателей 2 6" xfId="2012"/>
    <cellStyle name="Мои наименования показателей 2 7" xfId="2013"/>
    <cellStyle name="Мои наименования показателей 2 8" xfId="2014"/>
    <cellStyle name="Мои наименования показателей 2 9" xfId="2015"/>
    <cellStyle name="Мои наименования показателей 2_1" xfId="2016"/>
    <cellStyle name="Мои наименования показателей 3" xfId="2017"/>
    <cellStyle name="Мои наименования показателей 3 2" xfId="2018"/>
    <cellStyle name="Мои наименования показателей 3 3" xfId="2019"/>
    <cellStyle name="Мои наименования показателей 3 4" xfId="2020"/>
    <cellStyle name="Мои наименования показателей 3 5" xfId="2021"/>
    <cellStyle name="Мои наименования показателей 3 6" xfId="2022"/>
    <cellStyle name="Мои наименования показателей 3 7" xfId="2023"/>
    <cellStyle name="Мои наименования показателей 3 8" xfId="2024"/>
    <cellStyle name="Мои наименования показателей 3 9" xfId="2025"/>
    <cellStyle name="Мои наименования показателей 3_1" xfId="2026"/>
    <cellStyle name="Мои наименования показателей 4" xfId="2027"/>
    <cellStyle name="Мои наименования показателей 4 2" xfId="2028"/>
    <cellStyle name="Мои наименования показателей 4 3" xfId="2029"/>
    <cellStyle name="Мои наименования показателей 4 4" xfId="2030"/>
    <cellStyle name="Мои наименования показателей 4 5" xfId="2031"/>
    <cellStyle name="Мои наименования показателей 4 6" xfId="2032"/>
    <cellStyle name="Мои наименования показателей 4 7" xfId="2033"/>
    <cellStyle name="Мои наименования показателей 4 8" xfId="2034"/>
    <cellStyle name="Мои наименования показателей 4 9" xfId="2035"/>
    <cellStyle name="Мои наименования показателей 4_1" xfId="2036"/>
    <cellStyle name="Мои наименования показателей 5" xfId="2037"/>
    <cellStyle name="Мои наименования показателей 5 2" xfId="2038"/>
    <cellStyle name="Мои наименования показателей 5 3" xfId="2039"/>
    <cellStyle name="Мои наименования показателей 5 4" xfId="2040"/>
    <cellStyle name="Мои наименования показателей 5 5" xfId="2041"/>
    <cellStyle name="Мои наименования показателей 5 6" xfId="2042"/>
    <cellStyle name="Мои наименования показателей 5 7" xfId="2043"/>
    <cellStyle name="Мои наименования показателей 5 8" xfId="2044"/>
    <cellStyle name="Мои наименования показателей 5 9" xfId="2045"/>
    <cellStyle name="Мои наименования показателей 5_1" xfId="2046"/>
    <cellStyle name="Мои наименования показателей 6" xfId="2047"/>
    <cellStyle name="Мои наименования показателей 6 2" xfId="2048"/>
    <cellStyle name="Мои наименования показателей 6 3" xfId="2049"/>
    <cellStyle name="Мои наименования показателей 6_46EE.2011(v1.0)" xfId="2050"/>
    <cellStyle name="Мои наименования показателей 7" xfId="2051"/>
    <cellStyle name="Мои наименования показателей 7 2" xfId="2052"/>
    <cellStyle name="Мои наименования показателей 7 3" xfId="2053"/>
    <cellStyle name="Мои наименования показателей 7_46EE.2011(v1.0)" xfId="2054"/>
    <cellStyle name="Мои наименования показателей 8" xfId="2055"/>
    <cellStyle name="Мои наименования показателей 8 2" xfId="2056"/>
    <cellStyle name="Мои наименования показателей 8 3" xfId="2057"/>
    <cellStyle name="Мои наименования показателей 8_46EE.2011(v1.0)" xfId="2058"/>
    <cellStyle name="Мои наименования показателей_46EE.2011" xfId="2059"/>
    <cellStyle name="назв фил" xfId="2060"/>
    <cellStyle name="Название 2" xfId="2061"/>
    <cellStyle name="Название 2 2" xfId="2062"/>
    <cellStyle name="Название 3" xfId="2063"/>
    <cellStyle name="Название 3 2" xfId="2064"/>
    <cellStyle name="Название 4" xfId="2065"/>
    <cellStyle name="Название 4 2" xfId="2066"/>
    <cellStyle name="Название 5" xfId="2067"/>
    <cellStyle name="Название 5 2" xfId="2068"/>
    <cellStyle name="Название 6" xfId="2069"/>
    <cellStyle name="Название 6 2" xfId="2070"/>
    <cellStyle name="Название 7" xfId="2071"/>
    <cellStyle name="Название 7 2" xfId="2072"/>
    <cellStyle name="Название 8" xfId="2073"/>
    <cellStyle name="Название 8 2" xfId="2074"/>
    <cellStyle name="Название 9" xfId="2075"/>
    <cellStyle name="Название 9 2" xfId="2076"/>
    <cellStyle name="Невидимый" xfId="2077"/>
    <cellStyle name="недельный" xfId="2078"/>
    <cellStyle name="Нейтральный 2" xfId="2079"/>
    <cellStyle name="Нейтральный 2 2" xfId="2080"/>
    <cellStyle name="Нейтральный 3" xfId="2081"/>
    <cellStyle name="Нейтральный 3 2" xfId="2082"/>
    <cellStyle name="Нейтральный 4" xfId="2083"/>
    <cellStyle name="Нейтральный 4 2" xfId="2084"/>
    <cellStyle name="Нейтральный 5" xfId="2085"/>
    <cellStyle name="Нейтральный 5 2" xfId="2086"/>
    <cellStyle name="Нейтральный 6" xfId="2087"/>
    <cellStyle name="Нейтральный 6 2" xfId="2088"/>
    <cellStyle name="Нейтральный 7" xfId="2089"/>
    <cellStyle name="Нейтральный 7 2" xfId="2090"/>
    <cellStyle name="Нейтральный 8" xfId="2091"/>
    <cellStyle name="Нейтральный 8 2" xfId="2092"/>
    <cellStyle name="Нейтральный 9" xfId="2093"/>
    <cellStyle name="Нейтральный 9 2" xfId="2094"/>
    <cellStyle name="Низ1" xfId="2095"/>
    <cellStyle name="Низ2" xfId="2096"/>
    <cellStyle name="Обычный" xfId="0" builtinId="0"/>
    <cellStyle name="Обычный 10" xfId="2097"/>
    <cellStyle name="Обычный 11" xfId="2098"/>
    <cellStyle name="Обычный 11 2" xfId="2"/>
    <cellStyle name="Обычный 11 2 2" xfId="2099"/>
    <cellStyle name="Обычный 11 2 3" xfId="2100"/>
    <cellStyle name="Обычный 11 3" xfId="2101"/>
    <cellStyle name="Обычный 11 4" xfId="2102"/>
    <cellStyle name="Обычный 11 5" xfId="2103"/>
    <cellStyle name="Обычный 11_46EE.2011(v1.2)" xfId="2104"/>
    <cellStyle name="Обычный 12" xfId="2105"/>
    <cellStyle name="Обычный 12 2" xfId="2106"/>
    <cellStyle name="Обычный 12 3" xfId="2107"/>
    <cellStyle name="Обычный 12 3 2" xfId="2108"/>
    <cellStyle name="Обычный 12 3 2 2" xfId="2109"/>
    <cellStyle name="Обычный 13" xfId="2110"/>
    <cellStyle name="Обычный 14" xfId="2111"/>
    <cellStyle name="Обычный 15" xfId="2112"/>
    <cellStyle name="Обычный 16" xfId="2113"/>
    <cellStyle name="Обычный 17" xfId="2114"/>
    <cellStyle name="Обычный 18" xfId="2115"/>
    <cellStyle name="Обычный 19" xfId="2116"/>
    <cellStyle name="Обычный 2" xfId="2117"/>
    <cellStyle name="Обычный 2 10" xfId="2485"/>
    <cellStyle name="Обычный 2 10 2" xfId="2118"/>
    <cellStyle name="Обычный 2 14" xfId="2119"/>
    <cellStyle name="Обычный 2 2" xfId="2120"/>
    <cellStyle name="Обычный 2 2 2" xfId="2121"/>
    <cellStyle name="Обычный 2 2 3" xfId="2122"/>
    <cellStyle name="Обычный 2 2 4" xfId="2123"/>
    <cellStyle name="Обычный 2 2_46EE.2011(v1.0)" xfId="2124"/>
    <cellStyle name="Обычный 2 3" xfId="2125"/>
    <cellStyle name="Обычный 2 3 2" xfId="2126"/>
    <cellStyle name="Обычный 2 3 3" xfId="2127"/>
    <cellStyle name="Обычный 2 3_46EE.2011(v1.0)" xfId="2128"/>
    <cellStyle name="Обычный 2 4" xfId="2129"/>
    <cellStyle name="Обычный 2 4 2" xfId="2130"/>
    <cellStyle name="Обычный 2 4 3" xfId="2131"/>
    <cellStyle name="Обычный 2 4_46EE.2011(v1.0)" xfId="2132"/>
    <cellStyle name="Обычный 2 5" xfId="2133"/>
    <cellStyle name="Обычный 2 5 2" xfId="2134"/>
    <cellStyle name="Обычный 2 5 3" xfId="2135"/>
    <cellStyle name="Обычный 2 5_46EE.2011(v1.0)" xfId="2136"/>
    <cellStyle name="Обычный 2 6" xfId="2137"/>
    <cellStyle name="Обычный 2 6 2" xfId="2138"/>
    <cellStyle name="Обычный 2 6 3" xfId="2139"/>
    <cellStyle name="Обычный 2 6_46EE.2011(v1.0)" xfId="2140"/>
    <cellStyle name="Обычный 2 7" xfId="2141"/>
    <cellStyle name="Обычный 2 8" xfId="2142"/>
    <cellStyle name="Обычный 2 9" xfId="3"/>
    <cellStyle name="Обычный 2_1" xfId="2143"/>
    <cellStyle name="Обычный 20" xfId="2144"/>
    <cellStyle name="Обычный 21" xfId="2145"/>
    <cellStyle name="Обычный 22" xfId="2146"/>
    <cellStyle name="Обычный 23" xfId="2147"/>
    <cellStyle name="Обычный 24" xfId="2148"/>
    <cellStyle name="Обычный 25" xfId="2149"/>
    <cellStyle name="Обычный 26" xfId="2150"/>
    <cellStyle name="Обычный 27" xfId="2151"/>
    <cellStyle name="Обычный 28" xfId="2152"/>
    <cellStyle name="Обычный 29" xfId="2153"/>
    <cellStyle name="Обычный 3" xfId="2154"/>
    <cellStyle name="Обычный 3 2" xfId="2155"/>
    <cellStyle name="Обычный 3 2 2" xfId="2156"/>
    <cellStyle name="Обычный 3 3" xfId="2157"/>
    <cellStyle name="Обычный 3 3 2" xfId="2158"/>
    <cellStyle name="Обычный 3 4" xfId="2159"/>
    <cellStyle name="Обычный 3 5" xfId="2160"/>
    <cellStyle name="Обычный 3 5 2" xfId="2161"/>
    <cellStyle name="Обычный 3_Расчет РАБ ЕЭСК на 2013-2017_29.10.2012" xfId="2162"/>
    <cellStyle name="Обычный 30" xfId="2163"/>
    <cellStyle name="Обычный 31" xfId="2164"/>
    <cellStyle name="Обычный 32" xfId="2165"/>
    <cellStyle name="Обычный 33" xfId="4"/>
    <cellStyle name="Обычный 4" xfId="2166"/>
    <cellStyle name="Обычный 4 2" xfId="2167"/>
    <cellStyle name="Обычный 4 2 2" xfId="2168"/>
    <cellStyle name="Обычный 4 2_BALANCE.WARM.2011YEAR(v1.5)" xfId="2169"/>
    <cellStyle name="Обычный 4 3" xfId="2170"/>
    <cellStyle name="Обычный 4 4" xfId="2171"/>
    <cellStyle name="Обычный 4 5" xfId="2172"/>
    <cellStyle name="Обычный 4 6" xfId="2173"/>
    <cellStyle name="Обычный 4 7" xfId="2174"/>
    <cellStyle name="Обычный 4_ARMRAZR" xfId="2175"/>
    <cellStyle name="Обычный 5" xfId="2176"/>
    <cellStyle name="Обычный 5 2" xfId="2177"/>
    <cellStyle name="Обычный 6" xfId="2178"/>
    <cellStyle name="Обычный 7" xfId="2179"/>
    <cellStyle name="Обычный 8" xfId="2180"/>
    <cellStyle name="Обычный 9" xfId="2181"/>
    <cellStyle name="Обычный 9 2" xfId="2182"/>
    <cellStyle name="Обычный_Завод бурового и металлургического_" xfId="6"/>
    <cellStyle name="Обычный_шаблон_2015-2019" xfId="1"/>
    <cellStyle name="Ошибка" xfId="2183"/>
    <cellStyle name="Плохой 2" xfId="2184"/>
    <cellStyle name="Плохой 2 2" xfId="2185"/>
    <cellStyle name="Плохой 3" xfId="2186"/>
    <cellStyle name="Плохой 3 2" xfId="2187"/>
    <cellStyle name="Плохой 4" xfId="2188"/>
    <cellStyle name="Плохой 4 2" xfId="2189"/>
    <cellStyle name="Плохой 5" xfId="2190"/>
    <cellStyle name="Плохой 5 2" xfId="2191"/>
    <cellStyle name="Плохой 6" xfId="2192"/>
    <cellStyle name="Плохой 6 2" xfId="2193"/>
    <cellStyle name="Плохой 7" xfId="2194"/>
    <cellStyle name="Плохой 7 2" xfId="2195"/>
    <cellStyle name="Плохой 8" xfId="2196"/>
    <cellStyle name="Плохой 8 2" xfId="2197"/>
    <cellStyle name="Плохой 9" xfId="2198"/>
    <cellStyle name="Плохой 9 2" xfId="2199"/>
    <cellStyle name="По центру с переносом" xfId="2200"/>
    <cellStyle name="По ширине с переносом" xfId="2201"/>
    <cellStyle name="Подгруппа" xfId="2202"/>
    <cellStyle name="Поле ввода" xfId="2203"/>
    <cellStyle name="Пояснение 2" xfId="2204"/>
    <cellStyle name="Пояснение 2 2" xfId="2205"/>
    <cellStyle name="Пояснение 3" xfId="2206"/>
    <cellStyle name="Пояснение 3 2" xfId="2207"/>
    <cellStyle name="Пояснение 4" xfId="2208"/>
    <cellStyle name="Пояснение 4 2" xfId="2209"/>
    <cellStyle name="Пояснение 5" xfId="2210"/>
    <cellStyle name="Пояснение 5 2" xfId="2211"/>
    <cellStyle name="Пояснение 6" xfId="2212"/>
    <cellStyle name="Пояснение 6 2" xfId="2213"/>
    <cellStyle name="Пояснение 7" xfId="2214"/>
    <cellStyle name="Пояснение 7 2" xfId="2215"/>
    <cellStyle name="Пояснение 8" xfId="2216"/>
    <cellStyle name="Пояснение 8 2" xfId="2217"/>
    <cellStyle name="Пояснение 9" xfId="2218"/>
    <cellStyle name="Пояснение 9 2" xfId="2219"/>
    <cellStyle name="Примечание 10" xfId="2220"/>
    <cellStyle name="Примечание 10 2" xfId="2221"/>
    <cellStyle name="Примечание 10 3" xfId="2222"/>
    <cellStyle name="Примечание 10_46EE.2011(v1.0)" xfId="2223"/>
    <cellStyle name="Примечание 11" xfId="2224"/>
    <cellStyle name="Примечание 11 2" xfId="2225"/>
    <cellStyle name="Примечание 11 3" xfId="2226"/>
    <cellStyle name="Примечание 11_46EE.2011(v1.0)" xfId="2227"/>
    <cellStyle name="Примечание 12" xfId="2228"/>
    <cellStyle name="Примечание 12 2" xfId="2229"/>
    <cellStyle name="Примечание 12 3" xfId="2230"/>
    <cellStyle name="Примечание 12_46EE.2011(v1.0)" xfId="2231"/>
    <cellStyle name="Примечание 13" xfId="2232"/>
    <cellStyle name="Примечание 2" xfId="2233"/>
    <cellStyle name="Примечание 2 2" xfId="2234"/>
    <cellStyle name="Примечание 2 3" xfId="2235"/>
    <cellStyle name="Примечание 2 4" xfId="2236"/>
    <cellStyle name="Примечание 2 5" xfId="2237"/>
    <cellStyle name="Примечание 2 6" xfId="2238"/>
    <cellStyle name="Примечание 2 7" xfId="2239"/>
    <cellStyle name="Примечание 2 8" xfId="2240"/>
    <cellStyle name="Примечание 2 9" xfId="2241"/>
    <cellStyle name="Примечание 2_46EE.2011(v1.0)" xfId="2242"/>
    <cellStyle name="Примечание 3" xfId="2243"/>
    <cellStyle name="Примечание 3 2" xfId="2244"/>
    <cellStyle name="Примечание 3 3" xfId="2245"/>
    <cellStyle name="Примечание 3 4" xfId="2246"/>
    <cellStyle name="Примечание 3 5" xfId="2247"/>
    <cellStyle name="Примечание 3 6" xfId="2248"/>
    <cellStyle name="Примечание 3 7" xfId="2249"/>
    <cellStyle name="Примечание 3 8" xfId="2250"/>
    <cellStyle name="Примечание 3 9" xfId="2251"/>
    <cellStyle name="Примечание 3_46EE.2011(v1.0)" xfId="2252"/>
    <cellStyle name="Примечание 4" xfId="2253"/>
    <cellStyle name="Примечание 4 2" xfId="2254"/>
    <cellStyle name="Примечание 4 3" xfId="2255"/>
    <cellStyle name="Примечание 4 4" xfId="2256"/>
    <cellStyle name="Примечание 4 5" xfId="2257"/>
    <cellStyle name="Примечание 4 6" xfId="2258"/>
    <cellStyle name="Примечание 4 7" xfId="2259"/>
    <cellStyle name="Примечание 4 8" xfId="2260"/>
    <cellStyle name="Примечание 4 9" xfId="2261"/>
    <cellStyle name="Примечание 4_46EE.2011(v1.0)" xfId="2262"/>
    <cellStyle name="Примечание 5" xfId="2263"/>
    <cellStyle name="Примечание 5 2" xfId="2264"/>
    <cellStyle name="Примечание 5 3" xfId="2265"/>
    <cellStyle name="Примечание 5 4" xfId="2266"/>
    <cellStyle name="Примечание 5 5" xfId="2267"/>
    <cellStyle name="Примечание 5 6" xfId="2268"/>
    <cellStyle name="Примечание 5 7" xfId="2269"/>
    <cellStyle name="Примечание 5 8" xfId="2270"/>
    <cellStyle name="Примечание 5 9" xfId="2271"/>
    <cellStyle name="Примечание 5_46EE.2011(v1.0)" xfId="2272"/>
    <cellStyle name="Примечание 6" xfId="2273"/>
    <cellStyle name="Примечание 6 2" xfId="2274"/>
    <cellStyle name="Примечание 6_46EE.2011(v1.0)" xfId="2275"/>
    <cellStyle name="Примечание 7" xfId="2276"/>
    <cellStyle name="Примечание 7 2" xfId="2277"/>
    <cellStyle name="Примечание 7_46EE.2011(v1.0)" xfId="2278"/>
    <cellStyle name="Примечание 8" xfId="2279"/>
    <cellStyle name="Примечание 8 2" xfId="2280"/>
    <cellStyle name="Примечание 8_46EE.2011(v1.0)" xfId="2281"/>
    <cellStyle name="Примечание 9" xfId="2282"/>
    <cellStyle name="Примечание 9 2" xfId="2283"/>
    <cellStyle name="Примечание 9_46EE.2011(v1.0)" xfId="2284"/>
    <cellStyle name="Продукт" xfId="2285"/>
    <cellStyle name="Процентный 10" xfId="2286"/>
    <cellStyle name="Процентный 2" xfId="2287"/>
    <cellStyle name="Процентный 2 2" xfId="2288"/>
    <cellStyle name="Процентный 2 3" xfId="2289"/>
    <cellStyle name="Процентный 3" xfId="2290"/>
    <cellStyle name="Процентный 3 2" xfId="2291"/>
    <cellStyle name="Процентный 3 3" xfId="2292"/>
    <cellStyle name="Процентный 4" xfId="2293"/>
    <cellStyle name="Процентный 4 2" xfId="2294"/>
    <cellStyle name="Процентный 4 3" xfId="2295"/>
    <cellStyle name="Процентный 5" xfId="2296"/>
    <cellStyle name="Процентный 6" xfId="2297"/>
    <cellStyle name="Процентный 9" xfId="2298"/>
    <cellStyle name="Разница" xfId="2299"/>
    <cellStyle name="Рамки" xfId="2300"/>
    <cellStyle name="Сводная таблица" xfId="2301"/>
    <cellStyle name="Связанная ячейка 2" xfId="2302"/>
    <cellStyle name="Связанная ячейка 2 2" xfId="2303"/>
    <cellStyle name="Связанная ячейка 2_46EE.2011(v1.0)" xfId="2304"/>
    <cellStyle name="Связанная ячейка 3" xfId="2305"/>
    <cellStyle name="Связанная ячейка 3 2" xfId="2306"/>
    <cellStyle name="Связанная ячейка 3_46EE.2011(v1.0)" xfId="2307"/>
    <cellStyle name="Связанная ячейка 4" xfId="2308"/>
    <cellStyle name="Связанная ячейка 4 2" xfId="2309"/>
    <cellStyle name="Связанная ячейка 4_46EE.2011(v1.0)" xfId="2310"/>
    <cellStyle name="Связанная ячейка 5" xfId="2311"/>
    <cellStyle name="Связанная ячейка 5 2" xfId="2312"/>
    <cellStyle name="Связанная ячейка 5_46EE.2011(v1.0)" xfId="2313"/>
    <cellStyle name="Связанная ячейка 6" xfId="2314"/>
    <cellStyle name="Связанная ячейка 6 2" xfId="2315"/>
    <cellStyle name="Связанная ячейка 6_46EE.2011(v1.0)" xfId="2316"/>
    <cellStyle name="Связанная ячейка 7" xfId="2317"/>
    <cellStyle name="Связанная ячейка 7 2" xfId="2318"/>
    <cellStyle name="Связанная ячейка 7_46EE.2011(v1.0)" xfId="2319"/>
    <cellStyle name="Связанная ячейка 8" xfId="2320"/>
    <cellStyle name="Связанная ячейка 8 2" xfId="2321"/>
    <cellStyle name="Связанная ячейка 8_46EE.2011(v1.0)" xfId="2322"/>
    <cellStyle name="Связанная ячейка 9" xfId="2323"/>
    <cellStyle name="Связанная ячейка 9 2" xfId="2324"/>
    <cellStyle name="Связанная ячейка 9_46EE.2011(v1.0)" xfId="2325"/>
    <cellStyle name="смр" xfId="2326"/>
    <cellStyle name="Стиль 1" xfId="2327"/>
    <cellStyle name="Стиль 1 2" xfId="2328"/>
    <cellStyle name="Стиль 1 2 2" xfId="2329"/>
    <cellStyle name="Стиль 1 2_46EP.2012(v0.1)" xfId="2330"/>
    <cellStyle name="Стиль 1 3" xfId="2331"/>
    <cellStyle name="Стиль 1 4" xfId="2332"/>
    <cellStyle name="Стиль 1 5" xfId="2333"/>
    <cellStyle name="Стиль 1 6" xfId="2334"/>
    <cellStyle name="Стиль 1 7" xfId="2335"/>
    <cellStyle name="Стиль 1_2012" xfId="2336"/>
    <cellStyle name="Стиль 10" xfId="2337"/>
    <cellStyle name="Стиль 11" xfId="2338"/>
    <cellStyle name="Стиль 12" xfId="2339"/>
    <cellStyle name="Стиль 13" xfId="2340"/>
    <cellStyle name="Стиль 2" xfId="2341"/>
    <cellStyle name="Стиль 3" xfId="2342"/>
    <cellStyle name="Стиль 4" xfId="2343"/>
    <cellStyle name="Стиль 5" xfId="2344"/>
    <cellStyle name="Стиль 6" xfId="2345"/>
    <cellStyle name="Стиль 7" xfId="2346"/>
    <cellStyle name="Стиль 8" xfId="2347"/>
    <cellStyle name="Стиль 9" xfId="2348"/>
    <cellStyle name="Субсчет" xfId="2349"/>
    <cellStyle name="Счет" xfId="2350"/>
    <cellStyle name="ТЕКСТ" xfId="2351"/>
    <cellStyle name="ТЕКСТ 2" xfId="2352"/>
    <cellStyle name="ТЕКСТ 3" xfId="2353"/>
    <cellStyle name="ТЕКСТ 4" xfId="2354"/>
    <cellStyle name="ТЕКСТ 5" xfId="2355"/>
    <cellStyle name="ТЕКСТ 6" xfId="2356"/>
    <cellStyle name="ТЕКСТ 7" xfId="2357"/>
    <cellStyle name="ТЕКСТ 8" xfId="2358"/>
    <cellStyle name="ТЕКСТ 9" xfId="2359"/>
    <cellStyle name="Текст предупреждения 2" xfId="2360"/>
    <cellStyle name="Текст предупреждения 2 2" xfId="2361"/>
    <cellStyle name="Текст предупреждения 3" xfId="2362"/>
    <cellStyle name="Текст предупреждения 3 2" xfId="2363"/>
    <cellStyle name="Текст предупреждения 4" xfId="2364"/>
    <cellStyle name="Текст предупреждения 4 2" xfId="2365"/>
    <cellStyle name="Текст предупреждения 5" xfId="2366"/>
    <cellStyle name="Текст предупреждения 5 2" xfId="2367"/>
    <cellStyle name="Текст предупреждения 6" xfId="2368"/>
    <cellStyle name="Текст предупреждения 6 2" xfId="2369"/>
    <cellStyle name="Текст предупреждения 7" xfId="2370"/>
    <cellStyle name="Текст предупреждения 7 2" xfId="2371"/>
    <cellStyle name="Текст предупреждения 8" xfId="2372"/>
    <cellStyle name="Текст предупреждения 8 2" xfId="2373"/>
    <cellStyle name="Текст предупреждения 9" xfId="2374"/>
    <cellStyle name="Текст предупреждения 9 2" xfId="2375"/>
    <cellStyle name="Текстовый" xfId="2376"/>
    <cellStyle name="Текстовый 2" xfId="2377"/>
    <cellStyle name="Текстовый 3" xfId="2378"/>
    <cellStyle name="Текстовый 4" xfId="2379"/>
    <cellStyle name="Текстовый 5" xfId="2380"/>
    <cellStyle name="Текстовый 6" xfId="2381"/>
    <cellStyle name="Текстовый 7" xfId="2382"/>
    <cellStyle name="Текстовый 8" xfId="2383"/>
    <cellStyle name="Текстовый 9" xfId="2384"/>
    <cellStyle name="Текстовый_1" xfId="2385"/>
    <cellStyle name="тонны" xfId="2386"/>
    <cellStyle name="Тысячи [0]_01.01.98" xfId="2387"/>
    <cellStyle name="Тысячи [а]" xfId="2388"/>
    <cellStyle name="Тысячи_01.01.98" xfId="2389"/>
    <cellStyle name="ФИКСИРОВАННЫЙ" xfId="2390"/>
    <cellStyle name="ФИКСИРОВАННЫЙ 2" xfId="2391"/>
    <cellStyle name="ФИКСИРОВАННЫЙ 3" xfId="2392"/>
    <cellStyle name="ФИКСИРОВАННЫЙ 4" xfId="2393"/>
    <cellStyle name="ФИКСИРОВАННЫЙ 5" xfId="2394"/>
    <cellStyle name="ФИКСИРОВАННЫЙ 6" xfId="2395"/>
    <cellStyle name="ФИКСИРОВАННЫЙ 7" xfId="2396"/>
    <cellStyle name="ФИКСИРОВАННЫЙ 8" xfId="2397"/>
    <cellStyle name="ФИКСИРОВАННЫЙ 9" xfId="2398"/>
    <cellStyle name="ФИКСИРОВАННЫЙ_1" xfId="2399"/>
    <cellStyle name="Финансовый 2" xfId="2400"/>
    <cellStyle name="Финансовый 2 2" xfId="2401"/>
    <cellStyle name="Финансовый 2 2 2" xfId="2402"/>
    <cellStyle name="Финансовый 2 2_INDEX.STATION.2012(v1.0)_" xfId="2403"/>
    <cellStyle name="Финансовый 2 3" xfId="2404"/>
    <cellStyle name="Финансовый 2 4" xfId="2405"/>
    <cellStyle name="Финансовый 2 5" xfId="2406"/>
    <cellStyle name="Финансовый 2_46EE.2011(v1.0)" xfId="2407"/>
    <cellStyle name="Финансовый 3" xfId="2408"/>
    <cellStyle name="Финансовый 3 2" xfId="2409"/>
    <cellStyle name="Финансовый 3 3" xfId="2410"/>
    <cellStyle name="Финансовый 3 4" xfId="2411"/>
    <cellStyle name="Финансовый 3 5" xfId="2412"/>
    <cellStyle name="Финансовый 3_INDEX.STATION.2012(v1.0)_" xfId="2413"/>
    <cellStyle name="Финансовый 4" xfId="2414"/>
    <cellStyle name="Финансовый 4 2" xfId="2415"/>
    <cellStyle name="Финансовый 4 3" xfId="2416"/>
    <cellStyle name="Финансовый 5" xfId="2417"/>
    <cellStyle name="Финансовый 6" xfId="2418"/>
    <cellStyle name="Финансовый_шаблон_2015-2019" xfId="5"/>
    <cellStyle name="Финансовый0[0]_FU_bal" xfId="2419"/>
    <cellStyle name="Формула" xfId="2420"/>
    <cellStyle name="Формула 2" xfId="2421"/>
    <cellStyle name="Формула 3" xfId="2422"/>
    <cellStyle name="Формула_A РТ 2009 Рязаньэнерго" xfId="2423"/>
    <cellStyle name="ФормулаВБ" xfId="2424"/>
    <cellStyle name="ФормулаНаКонтроль" xfId="2425"/>
    <cellStyle name="Формулы" xfId="2426"/>
    <cellStyle name="Хороший 2" xfId="2427"/>
    <cellStyle name="Хороший 2 2" xfId="2428"/>
    <cellStyle name="Хороший 3" xfId="2429"/>
    <cellStyle name="Хороший 3 2" xfId="2430"/>
    <cellStyle name="Хороший 4" xfId="2431"/>
    <cellStyle name="Хороший 4 2" xfId="2432"/>
    <cellStyle name="Хороший 5" xfId="2433"/>
    <cellStyle name="Хороший 5 2" xfId="2434"/>
    <cellStyle name="Хороший 6" xfId="2435"/>
    <cellStyle name="Хороший 6 2" xfId="2436"/>
    <cellStyle name="Хороший 7" xfId="2437"/>
    <cellStyle name="Хороший 7 2" xfId="2438"/>
    <cellStyle name="Хороший 8" xfId="2439"/>
    <cellStyle name="Хороший 8 2" xfId="2440"/>
    <cellStyle name="Хороший 9" xfId="2441"/>
    <cellStyle name="Хороший 9 2" xfId="2442"/>
    <cellStyle name="Цена_продукта" xfId="2443"/>
    <cellStyle name="Цифры по центру с десятыми" xfId="2444"/>
    <cellStyle name="число" xfId="2445"/>
    <cellStyle name="Џђћ–…ќ’ќ›‰" xfId="2446"/>
    <cellStyle name="Шапка" xfId="2447"/>
    <cellStyle name="Шапка таблицы" xfId="2448"/>
    <cellStyle name="ШАУ" xfId="2449"/>
    <cellStyle name="ܘ_x0008_" xfId="2450"/>
    <cellStyle name="ܘ_x0008_?䈌Ȏ㘛䤀ጛܛ_x0008_?䨐Ȏ㘛䤀ጛܛ_x0008_?䉜Ȏ㘛伀ᤛ" xfId="2451"/>
    <cellStyle name="ܘ_x0008_?䈌Ȏ㘛䤀ጛܛ_x0008_?䨐Ȏ㘛䤀ጛܛ_x0008_?䉜Ȏ㘛伀ᤛ 1" xfId="2452"/>
    <cellStyle name="ܛ_x0008_" xfId="2453"/>
    <cellStyle name="ܛ_x0008_?䉜Ȏ㘛伀ᤛܛ_x0008_?偬Ȏ?ഀ഍č_x0001_?䊴Ȏ?ကတĐ_x0001_Ҡ" xfId="2454"/>
    <cellStyle name="ܛ_x0008_?䉜Ȏ㘛伀ᤛܛ_x0008_?偬Ȏ?ഀ഍č_x0001_?䊴Ȏ?ကတĐ_x0001_Ҡ 1" xfId="2455"/>
    <cellStyle name="ܛ_x0008_?䉜Ȏ㘛伀ᤛܛ_x0008_?偬Ȏ?ഀ഍č_x0001_?䊴Ȏ?ကတĐ_x0001_Ҡ_БДР С44о БДДС ок03" xfId="2456"/>
    <cellStyle name="標準_PL-CF sheet" xfId="2457"/>
    <cellStyle name="㐀കܒ_x0008_" xfId="2458"/>
    <cellStyle name="㐀കܒ_x0008_?䆴Ȏ㘛伀ᤛܛ_x0008_?䧀Ȏ〘䤀ᤘ" xfId="2459"/>
    <cellStyle name="㐀കܒ_x0008_?䆴Ȏ㘛伀ᤛܛ_x0008_?䧀Ȏ〘䤀ᤘ 1" xfId="2460"/>
    <cellStyle name="㐀കܒ_x0008_?䆴Ȏ㘛伀ᤛܛ_x0008_?䧀Ȏ〘䤀ᤘ_БДР С44о БДДС ок03" xfId="2461"/>
    <cellStyle name="㼿" xfId="2462"/>
    <cellStyle name="㼿?" xfId="2463"/>
    <cellStyle name="㼿㼿" xfId="2464"/>
    <cellStyle name="㼿㼿 2" xfId="2465"/>
    <cellStyle name="㼿㼿?" xfId="2466"/>
    <cellStyle name="㼿㼿? 2" xfId="2467"/>
    <cellStyle name="㼿㼿㼿" xfId="2468"/>
    <cellStyle name="㼿㼿㼿 2" xfId="2469"/>
    <cellStyle name="㼿㼿㼿?" xfId="2470"/>
    <cellStyle name="㼿㼿㼿? 2" xfId="2471"/>
    <cellStyle name="㼿㼿㼿? 3" xfId="2472"/>
    <cellStyle name="㼿㼿㼿㼿" xfId="2473"/>
    <cellStyle name="㼿㼿㼿㼿?" xfId="2474"/>
    <cellStyle name="㼿㼿㼿㼿㼿" xfId="2475"/>
    <cellStyle name="㼿㼿㼿㼿㼿?" xfId="2476"/>
    <cellStyle name="㼿㼿㼿㼿㼿㼿" xfId="2477"/>
    <cellStyle name="㼿㼿㼿㼿㼿㼿?" xfId="2478"/>
    <cellStyle name="㼿㼿㼿㼿㼿㼿㼿" xfId="2479"/>
    <cellStyle name="㼿㼿㼿㼿㼿㼿㼿㼿" xfId="2480"/>
    <cellStyle name="㼿㼿㼿㼿㼿㼿㼿㼿㼿" xfId="2481"/>
    <cellStyle name="㼿㼿㼿㼿㼿㼿㼿㼿㼿㼿" xfId="2482"/>
    <cellStyle name="㼿㼿㼿㼿㼿㼿㼿㼿㼿㼿㼿㼿㼿㼿㼿㼿㼿㼿㼿㼿㼿㼿㼿㼿㼿㼿㼿㼿㼿" xfId="2483"/>
    <cellStyle name="䁺_x0001_" xfId="248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c\Topol\Otchet\AktTrans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4.0.200\Total\&#1040;&#1085;&#1072;&#1083;&#1080;&#1079;&#1072;%20&#1093;&#1086;&#1079;&#1103;&#1081;&#1089;&#1090;&#1074;&#1077;&#1085;&#1085;&#1086;&#1081;%20&#1076;&#1077;&#1103;&#1090;&#1077;&#1083;&#1100;&#1085;&#1086;&#1089;&#1090;&#1080;%20&#1069;&#1057;&#1054;\&#1057;&#1055;&#1041;%202016\&#1050;&#1086;&#1088;&#1088;&#1077;&#1082;&#1090;&#1080;&#1088;&#1086;&#1074;&#1082;&#1072;%20&#1057;&#1055;&#1041;%202016%20&#1082;%201%20&#1089;&#1077;&#1085;&#1090;\&#1055;&#1088;&#1077;&#1076;&#1089;&#1090;&#1072;&#1074;&#1083;&#1077;&#1085;&#1086;%20&#1086;&#1088;&#1075;&#1072;&#1085;&#1080;&#1079;&#1072;&#1094;&#1080;&#1103;&#1084;&#1080;\&#1069;&#1055;&#1050;%20&#1089;%20&#1087;&#1086;&#1088;&#1090;&#1072;&#1083;&#1072;%20&#1045;&#1048;&#1040;&#1057;\FORM3.2016_&#1069;&#1055;&#10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Documents%20and%20Settings\Chupin\&#1052;&#1086;&#1080;%20&#1076;&#1086;&#1082;&#1091;&#1084;&#1077;&#1085;&#1090;&#1099;\&#1056;&#1040;&#1041;&#1054;&#1058;&#1040;\&#1044;&#1077;&#1083;&#1072;%202005\&#1052;&#1077;&#1090;&#1072;&#1083;&#1083;&#1101;&#1085;&#1077;&#1088;&#1075;&#1086;&#1092;&#1080;&#1085;&#1072;&#1085;&#1089;%2005\&#1056;&#1072;&#1089;&#1095;&#1077;&#1090;%20&#1076;&#1083;&#1103;%20&#1056;&#1069;&#1050;%20&#1085;&#1072;%202004%20&#1075;.%20(&#1053;&#1058;&#1052;&#1050;)%20(version%202004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uter135\E\&#1057;&#1045;&#1058;&#1045;&#1042;&#1048;&#1050;&#1048;\tset.net.2008(&#1087;&#1086;&#1089;&#1083;&#1077;&#1076;&#1085;&#1103;&#1103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4.0.200\Total\&#1040;&#1085;&#1072;&#1083;&#1080;&#1079;&#1072;%20&#1093;&#1086;&#1079;&#1103;&#1081;&#1089;&#1090;&#1074;&#1077;&#1085;&#1085;&#1086;&#1081;%20&#1076;&#1077;&#1103;&#1090;&#1077;&#1083;&#1100;&#1085;&#1086;&#1089;&#1090;&#1080;%20&#1069;&#1057;&#1054;\&#1057;&#1055;&#1041;%202016\&#1092;&#1086;&#1088;&#1084;&#1099;%203.1%20&#1087;&#1088;&#1077;&#1076;&#1089;&#1090;&#1072;&#1074;&#1083;&#1077;&#1085;&#1086;%20&#1086;&#1088;&#1075;&#1072;&#1085;&#1080;&#1079;&#1072;&#1094;&#1080;&#1103;&#1084;&#1080;\FORM3%201%202016%20&#1043;&#1072;&#1079;&#1087;&#1088;&#1086;&#1084;%20&#1101;&#1085;&#1077;&#1088;&#1075;&#108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et_union_ver"/>
      <sheetName val="et_union_hor"/>
      <sheetName val="modProv"/>
      <sheetName val="modReestr"/>
      <sheetName val="modfrmReestr"/>
      <sheetName val="modfrmReestrGTP"/>
      <sheetName val="TEHSHEET"/>
      <sheetName val="AllSheetsInThisWorkbook"/>
      <sheetName val="modInstruction"/>
      <sheetName val="modUpdTemplMain"/>
      <sheetName val="modfrmCheckUpdates"/>
      <sheetName val="REESTR_GTP"/>
      <sheetName val="REESTR_CONSUMERS"/>
      <sheetName val="modClassifierValidate"/>
      <sheetName val="modHyp"/>
      <sheetName val="modList01"/>
      <sheetName val="modList00"/>
      <sheetName val="modList02"/>
    </sheetNames>
    <sheetDataSet>
      <sheetData sheetId="0"/>
      <sheetData sheetId="1"/>
      <sheetData sheetId="2">
        <row r="9">
          <cell r="F9">
            <v>2016</v>
          </cell>
        </row>
        <row r="11">
          <cell r="F11" t="str">
            <v>Закрытое акционерное общество "Энергопромышленная компания", г. Екатеринбург</v>
          </cell>
        </row>
      </sheetData>
      <sheetData sheetId="3">
        <row r="17">
          <cell r="E17" t="str">
            <v>ОАО "Богословское рудоуправление"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шифровки"/>
      <sheetName val="СметаРасходов"/>
      <sheetName val="Дополнительная"/>
      <sheetName val="П1.1."/>
      <sheetName val="П1.3."/>
      <sheetName val="П1.4."/>
      <sheetName val="П1.5"/>
      <sheetName val="П1.6."/>
      <sheetName val="П1.12."/>
      <sheetName val="П1.13"/>
      <sheetName val="П1.16."/>
      <sheetName val="П1.15."/>
      <sheetName val="П1.17."/>
      <sheetName val="П1.18.2"/>
      <sheetName val="П1.20."/>
      <sheetName val="П1.20.3"/>
      <sheetName val="П1.21.3"/>
      <sheetName val="П1.24."/>
      <sheetName val="П1.25."/>
      <sheetName val="П1.27."/>
      <sheetName val="п2.1."/>
      <sheetName val="Анализ"/>
      <sheetName val="п2.2."/>
      <sheetName val="Перечень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/>
      <sheetData sheetId="3"/>
      <sheetData sheetId="4"/>
      <sheetData sheetId="5">
        <row r="15">
          <cell r="Q15">
            <v>110.33</v>
          </cell>
          <cell r="Z15">
            <v>0</v>
          </cell>
          <cell r="AA15">
            <v>115.91269799999999</v>
          </cell>
          <cell r="AB15">
            <v>0</v>
          </cell>
          <cell r="AC15">
            <v>0</v>
          </cell>
        </row>
        <row r="16">
          <cell r="R16">
            <v>108.973</v>
          </cell>
          <cell r="Z16">
            <v>0</v>
          </cell>
          <cell r="AA16">
            <v>0</v>
          </cell>
          <cell r="AB16">
            <v>114.48703379999999</v>
          </cell>
          <cell r="AC16">
            <v>0</v>
          </cell>
        </row>
        <row r="17">
          <cell r="S17">
            <v>78.692999999999998</v>
          </cell>
          <cell r="Z17">
            <v>0</v>
          </cell>
          <cell r="AA17">
            <v>0</v>
          </cell>
          <cell r="AB17">
            <v>0</v>
          </cell>
          <cell r="AC17">
            <v>82.674865799999992</v>
          </cell>
        </row>
        <row r="18"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P20">
            <v>110.33</v>
          </cell>
          <cell r="Z20">
            <v>115.91269799999999</v>
          </cell>
          <cell r="AA20">
            <v>0</v>
          </cell>
          <cell r="AB20">
            <v>0</v>
          </cell>
          <cell r="AC20">
            <v>0</v>
          </cell>
        </row>
        <row r="25">
          <cell r="H25">
            <v>27.12</v>
          </cell>
          <cell r="I25">
            <v>72.06</v>
          </cell>
          <cell r="R25">
            <v>27.4</v>
          </cell>
          <cell r="S25">
            <v>72.893000000000001</v>
          </cell>
          <cell r="Z25">
            <v>0</v>
          </cell>
          <cell r="AA25">
            <v>0</v>
          </cell>
          <cell r="AB25">
            <v>28.786439999999999</v>
          </cell>
          <cell r="AC25">
            <v>76.581385799999993</v>
          </cell>
        </row>
      </sheetData>
      <sheetData sheetId="6">
        <row r="15">
          <cell r="Q15">
            <v>22.6</v>
          </cell>
          <cell r="Z15">
            <v>0</v>
          </cell>
          <cell r="AA15">
            <v>23.743560000000002</v>
          </cell>
          <cell r="AB15">
            <v>0</v>
          </cell>
          <cell r="AC15">
            <v>0</v>
          </cell>
        </row>
        <row r="16">
          <cell r="R16">
            <v>22.32</v>
          </cell>
          <cell r="Z16">
            <v>0</v>
          </cell>
          <cell r="AA16">
            <v>0</v>
          </cell>
          <cell r="AB16">
            <v>23.449392</v>
          </cell>
          <cell r="AC16">
            <v>0</v>
          </cell>
        </row>
        <row r="17">
          <cell r="S17">
            <v>16.12</v>
          </cell>
          <cell r="Z17">
            <v>0</v>
          </cell>
          <cell r="AA17">
            <v>0</v>
          </cell>
          <cell r="AB17">
            <v>0</v>
          </cell>
          <cell r="AC17">
            <v>16.935672</v>
          </cell>
        </row>
        <row r="18"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P20">
            <v>22.6</v>
          </cell>
          <cell r="Z20">
            <v>23.743560000000002</v>
          </cell>
          <cell r="AA20">
            <v>0</v>
          </cell>
          <cell r="AB20">
            <v>0</v>
          </cell>
          <cell r="AC20">
            <v>0</v>
          </cell>
        </row>
        <row r="21">
          <cell r="Q21">
            <v>0.28000000000000003</v>
          </cell>
          <cell r="R21">
            <v>0.59</v>
          </cell>
          <cell r="S21">
            <v>1.19</v>
          </cell>
          <cell r="Z21">
            <v>0</v>
          </cell>
          <cell r="AA21">
            <v>0.29416800000000004</v>
          </cell>
          <cell r="AB21">
            <v>0.61985399999999991</v>
          </cell>
          <cell r="AC21">
            <v>1.2502139999999999</v>
          </cell>
        </row>
        <row r="25">
          <cell r="H25">
            <v>5.97</v>
          </cell>
          <cell r="I25">
            <v>15.89</v>
          </cell>
          <cell r="R25">
            <v>5.61</v>
          </cell>
          <cell r="S25">
            <v>14.94</v>
          </cell>
          <cell r="Z25">
            <v>0</v>
          </cell>
          <cell r="AA25">
            <v>0</v>
          </cell>
          <cell r="AB25">
            <v>5.893866</v>
          </cell>
          <cell r="AC25">
            <v>15.695964</v>
          </cell>
        </row>
      </sheetData>
      <sheetData sheetId="7">
        <row r="70">
          <cell r="E70">
            <v>4437.1400000000003</v>
          </cell>
          <cell r="F70">
            <v>0</v>
          </cell>
          <cell r="G70">
            <v>4793.91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4000</v>
          </cell>
          <cell r="F71">
            <v>0</v>
          </cell>
          <cell r="G71">
            <v>4615.7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E73">
            <v>4000</v>
          </cell>
          <cell r="G73">
            <v>4615.7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437.14</v>
          </cell>
          <cell r="G79">
            <v>178.21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4941.0300000000007</v>
          </cell>
          <cell r="F83">
            <v>0</v>
          </cell>
          <cell r="G83">
            <v>5297.8</v>
          </cell>
          <cell r="H83">
            <v>0</v>
          </cell>
          <cell r="I83">
            <v>503.88999999999993</v>
          </cell>
          <cell r="J83">
            <v>9.5113065800898475</v>
          </cell>
          <cell r="K83">
            <v>0</v>
          </cell>
          <cell r="L83">
            <v>10.198076109637057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66.227902963719245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358.29367962784545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79.368417408435306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E90">
            <v>-710.22</v>
          </cell>
          <cell r="G90">
            <v>-77.989999999999995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3726.92</v>
          </cell>
          <cell r="F92">
            <v>0</v>
          </cell>
          <cell r="G92">
            <v>4715.92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3964.1082066694466</v>
          </cell>
          <cell r="F94">
            <v>0</v>
          </cell>
          <cell r="G94">
            <v>4628.872240836341</v>
          </cell>
          <cell r="H94">
            <v>0</v>
          </cell>
          <cell r="I94">
            <v>66.227902963719245</v>
          </cell>
          <cell r="J94">
            <v>1.4307567700713477</v>
          </cell>
          <cell r="K94">
            <v>0</v>
          </cell>
          <cell r="L94">
            <v>1.6706885763686663</v>
          </cell>
          <cell r="M94">
            <v>0</v>
          </cell>
        </row>
        <row r="95">
          <cell r="E95">
            <v>-194.17499460749772</v>
          </cell>
          <cell r="F95">
            <v>0</v>
          </cell>
          <cell r="G95">
            <v>71.261967041026338</v>
          </cell>
          <cell r="H95">
            <v>0</v>
          </cell>
          <cell r="I95">
            <v>358.29367962784545</v>
          </cell>
          <cell r="J95">
            <v>502.78387547395607</v>
          </cell>
          <cell r="K95">
            <v>0</v>
          </cell>
          <cell r="L95">
            <v>-184.52101948147063</v>
          </cell>
          <cell r="M95">
            <v>0</v>
          </cell>
        </row>
        <row r="96">
          <cell r="E96">
            <v>-43.013212061949055</v>
          </cell>
          <cell r="F96">
            <v>0</v>
          </cell>
          <cell r="G96">
            <v>15.785792122632731</v>
          </cell>
          <cell r="H96">
            <v>0</v>
          </cell>
          <cell r="I96">
            <v>79.368417408435306</v>
          </cell>
          <cell r="J96">
            <v>502.78387547395596</v>
          </cell>
          <cell r="K96">
            <v>0</v>
          </cell>
          <cell r="L96">
            <v>-184.52101948147066</v>
          </cell>
          <cell r="M96">
            <v>0</v>
          </cell>
        </row>
        <row r="98">
          <cell r="E98">
            <v>24222.839999999997</v>
          </cell>
          <cell r="F98">
            <v>0</v>
          </cell>
          <cell r="G98">
            <v>26833.989999999998</v>
          </cell>
          <cell r="H98">
            <v>0</v>
          </cell>
          <cell r="I98">
            <v>18854.368600000002</v>
          </cell>
          <cell r="J98">
            <v>70.263008222034827</v>
          </cell>
          <cell r="K98">
            <v>0</v>
          </cell>
          <cell r="L98">
            <v>77.837151217611165</v>
          </cell>
          <cell r="M98">
            <v>0</v>
          </cell>
        </row>
        <row r="101">
          <cell r="E101">
            <v>18.183716564077145</v>
          </cell>
          <cell r="F101">
            <v>0</v>
          </cell>
          <cell r="G101">
            <v>21.321571005065092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17.416229274816295</v>
          </cell>
          <cell r="F102">
            <v>0</v>
          </cell>
          <cell r="G102">
            <v>19.293646913331703</v>
          </cell>
          <cell r="H102">
            <v>0</v>
          </cell>
          <cell r="I102">
            <v>13.556296717044622</v>
          </cell>
          <cell r="J102">
            <v>70.263008222034827</v>
          </cell>
          <cell r="K102">
            <v>0</v>
          </cell>
          <cell r="L102">
            <v>77.837151217611151</v>
          </cell>
          <cell r="M102">
            <v>0</v>
          </cell>
        </row>
      </sheetData>
      <sheetData sheetId="8"/>
      <sheetData sheetId="9">
        <row r="9">
          <cell r="J9">
            <v>503.89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FORM3 1 2016 Газпром энерго"/>
    </sheetNames>
    <sheetDataSet>
      <sheetData sheetId="0"/>
      <sheetData sheetId="1"/>
      <sheetData sheetId="2">
        <row r="7">
          <cell r="F7" t="str">
            <v>Свердловская область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E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0"/>
  <sheetViews>
    <sheetView tabSelected="1" view="pageBreakPreview" topLeftCell="A57" zoomScaleNormal="100" workbookViewId="0">
      <selection activeCell="BT64" sqref="BT64:CC64"/>
    </sheetView>
  </sheetViews>
  <sheetFormatPr defaultColWidth="0.796875" defaultRowHeight="15" customHeight="1"/>
  <cols>
    <col min="1" max="79" width="0.796875" style="59"/>
    <col min="80" max="80" width="1.5" style="59" customWidth="1"/>
    <col min="81" max="81" width="0.59765625" style="59" customWidth="1"/>
    <col min="82" max="90" width="0.796875" style="59"/>
    <col min="91" max="91" width="4.19921875" style="59" customWidth="1"/>
    <col min="92" max="16384" width="0.796875" style="59"/>
  </cols>
  <sheetData>
    <row r="1" spans="1:108" s="58" customFormat="1" ht="12" customHeight="1">
      <c r="BO1" s="58" t="s">
        <v>1</v>
      </c>
    </row>
    <row r="2" spans="1:108" s="58" customFormat="1" ht="12" customHeight="1">
      <c r="BO2" s="58" t="s">
        <v>195</v>
      </c>
    </row>
    <row r="3" spans="1:108" s="58" customFormat="1" ht="12" customHeight="1">
      <c r="BO3" s="58" t="s">
        <v>196</v>
      </c>
    </row>
    <row r="4" spans="1:108" ht="21" customHeight="1"/>
    <row r="5" spans="1:108" s="60" customFormat="1" ht="14.25" customHeight="1">
      <c r="A5" s="81" t="s">
        <v>197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spans="1:108" s="60" customFormat="1" ht="14.25" customHeight="1">
      <c r="A6" s="81" t="s">
        <v>198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</row>
    <row r="7" spans="1:108" s="60" customFormat="1" ht="14.25" customHeight="1">
      <c r="A7" s="81" t="s">
        <v>199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</row>
    <row r="8" spans="1:108" s="60" customFormat="1" ht="14.25" customHeight="1">
      <c r="A8" s="81" t="s">
        <v>200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</row>
    <row r="9" spans="1:108" ht="21" customHeight="1"/>
    <row r="10" spans="1:108" ht="13.8">
      <c r="C10" s="61" t="s">
        <v>201</v>
      </c>
      <c r="D10" s="61"/>
      <c r="AG10" s="82" t="s">
        <v>202</v>
      </c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</row>
    <row r="11" spans="1:108" ht="13.8">
      <c r="C11" s="61" t="s">
        <v>203</v>
      </c>
      <c r="D11" s="61"/>
      <c r="J11" s="83" t="s">
        <v>204</v>
      </c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</row>
    <row r="12" spans="1:108" ht="13.8">
      <c r="C12" s="61" t="s">
        <v>205</v>
      </c>
      <c r="D12" s="61"/>
      <c r="J12" s="71" t="s">
        <v>206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</row>
    <row r="13" spans="1:108" ht="13.8">
      <c r="C13" s="61" t="s">
        <v>207</v>
      </c>
      <c r="D13" s="61"/>
      <c r="AQ13" s="72" t="s">
        <v>208</v>
      </c>
      <c r="AR13" s="72"/>
      <c r="AS13" s="72"/>
      <c r="AT13" s="72"/>
      <c r="AU13" s="72"/>
      <c r="AV13" s="72"/>
      <c r="AW13" s="72"/>
      <c r="AX13" s="72"/>
      <c r="AY13" s="73" t="s">
        <v>181</v>
      </c>
      <c r="AZ13" s="73"/>
      <c r="BA13" s="72" t="s">
        <v>209</v>
      </c>
      <c r="BB13" s="72"/>
      <c r="BC13" s="72"/>
      <c r="BD13" s="72"/>
      <c r="BE13" s="72"/>
      <c r="BF13" s="72"/>
      <c r="BG13" s="72"/>
      <c r="BH13" s="72"/>
      <c r="BI13" s="59" t="s">
        <v>210</v>
      </c>
    </row>
    <row r="15" spans="1:108" s="62" customFormat="1" ht="13.8">
      <c r="A15" s="74" t="s">
        <v>5</v>
      </c>
      <c r="B15" s="75"/>
      <c r="C15" s="75"/>
      <c r="D15" s="75"/>
      <c r="E15" s="75"/>
      <c r="F15" s="75"/>
      <c r="G15" s="75"/>
      <c r="H15" s="75"/>
      <c r="I15" s="76"/>
      <c r="J15" s="80" t="s">
        <v>211</v>
      </c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6"/>
      <c r="BI15" s="74" t="s">
        <v>212</v>
      </c>
      <c r="BJ15" s="75"/>
      <c r="BK15" s="75"/>
      <c r="BL15" s="75"/>
      <c r="BM15" s="75"/>
      <c r="BN15" s="75"/>
      <c r="BO15" s="75"/>
      <c r="BP15" s="75"/>
      <c r="BQ15" s="75"/>
      <c r="BR15" s="75"/>
      <c r="BS15" s="76"/>
      <c r="BT15" s="84">
        <v>2018</v>
      </c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6"/>
      <c r="CN15" s="74" t="s">
        <v>213</v>
      </c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8"/>
    </row>
    <row r="16" spans="1:108" s="62" customFormat="1" ht="13.8">
      <c r="A16" s="77"/>
      <c r="B16" s="78"/>
      <c r="C16" s="78"/>
      <c r="D16" s="78"/>
      <c r="E16" s="78"/>
      <c r="F16" s="78"/>
      <c r="G16" s="78"/>
      <c r="H16" s="78"/>
      <c r="I16" s="79"/>
      <c r="J16" s="77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9"/>
      <c r="BI16" s="77"/>
      <c r="BJ16" s="78"/>
      <c r="BK16" s="78"/>
      <c r="BL16" s="78"/>
      <c r="BM16" s="78"/>
      <c r="BN16" s="78"/>
      <c r="BO16" s="78"/>
      <c r="BP16" s="78"/>
      <c r="BQ16" s="78"/>
      <c r="BR16" s="78"/>
      <c r="BS16" s="79"/>
      <c r="BT16" s="92" t="s">
        <v>214</v>
      </c>
      <c r="BU16" s="93"/>
      <c r="BV16" s="93"/>
      <c r="BW16" s="93"/>
      <c r="BX16" s="93"/>
      <c r="BY16" s="93"/>
      <c r="BZ16" s="93"/>
      <c r="CA16" s="93"/>
      <c r="CB16" s="93"/>
      <c r="CC16" s="94"/>
      <c r="CD16" s="92" t="s">
        <v>215</v>
      </c>
      <c r="CE16" s="93"/>
      <c r="CF16" s="93"/>
      <c r="CG16" s="93"/>
      <c r="CH16" s="93"/>
      <c r="CI16" s="93"/>
      <c r="CJ16" s="93"/>
      <c r="CK16" s="93"/>
      <c r="CL16" s="93"/>
      <c r="CM16" s="94"/>
      <c r="CN16" s="89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1"/>
    </row>
    <row r="17" spans="1:108" s="62" customFormat="1" ht="15" customHeight="1">
      <c r="A17" s="95" t="s">
        <v>216</v>
      </c>
      <c r="B17" s="96"/>
      <c r="C17" s="96"/>
      <c r="D17" s="96"/>
      <c r="E17" s="96"/>
      <c r="F17" s="96"/>
      <c r="G17" s="96"/>
      <c r="H17" s="96"/>
      <c r="I17" s="97"/>
      <c r="J17" s="63"/>
      <c r="K17" s="98" t="s">
        <v>217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64"/>
      <c r="BI17" s="92" t="s">
        <v>218</v>
      </c>
      <c r="BJ17" s="93"/>
      <c r="BK17" s="93"/>
      <c r="BL17" s="93"/>
      <c r="BM17" s="93"/>
      <c r="BN17" s="93"/>
      <c r="BO17" s="93"/>
      <c r="BP17" s="93"/>
      <c r="BQ17" s="93"/>
      <c r="BR17" s="93"/>
      <c r="BS17" s="94"/>
      <c r="BT17" s="92" t="s">
        <v>218</v>
      </c>
      <c r="BU17" s="93"/>
      <c r="BV17" s="93"/>
      <c r="BW17" s="93"/>
      <c r="BX17" s="93"/>
      <c r="BY17" s="93"/>
      <c r="BZ17" s="93"/>
      <c r="CA17" s="93"/>
      <c r="CB17" s="93"/>
      <c r="CC17" s="94"/>
      <c r="CD17" s="92" t="s">
        <v>218</v>
      </c>
      <c r="CE17" s="93"/>
      <c r="CF17" s="93"/>
      <c r="CG17" s="93"/>
      <c r="CH17" s="93"/>
      <c r="CI17" s="93"/>
      <c r="CJ17" s="93"/>
      <c r="CK17" s="93"/>
      <c r="CL17" s="93"/>
      <c r="CM17" s="94"/>
      <c r="CN17" s="99" t="s">
        <v>218</v>
      </c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1"/>
    </row>
    <row r="18" spans="1:108" s="67" customFormat="1" ht="30" customHeight="1">
      <c r="A18" s="112" t="s">
        <v>219</v>
      </c>
      <c r="B18" s="113"/>
      <c r="C18" s="113"/>
      <c r="D18" s="113"/>
      <c r="E18" s="113"/>
      <c r="F18" s="113"/>
      <c r="G18" s="113"/>
      <c r="H18" s="113"/>
      <c r="I18" s="114"/>
      <c r="J18" s="65"/>
      <c r="K18" s="115" t="s">
        <v>220</v>
      </c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66"/>
      <c r="BI18" s="116" t="s">
        <v>221</v>
      </c>
      <c r="BJ18" s="117"/>
      <c r="BK18" s="117"/>
      <c r="BL18" s="117"/>
      <c r="BM18" s="117"/>
      <c r="BN18" s="117"/>
      <c r="BO18" s="117"/>
      <c r="BP18" s="117"/>
      <c r="BQ18" s="117"/>
      <c r="BR18" s="117"/>
      <c r="BS18" s="118"/>
      <c r="BT18" s="119">
        <f>BT19+BT38+BT52</f>
        <v>7165.0383594671539</v>
      </c>
      <c r="BU18" s="120"/>
      <c r="BV18" s="120"/>
      <c r="BW18" s="120"/>
      <c r="BX18" s="120"/>
      <c r="BY18" s="120"/>
      <c r="BZ18" s="120"/>
      <c r="CA18" s="120"/>
      <c r="CB18" s="120"/>
      <c r="CC18" s="121"/>
      <c r="CD18" s="119">
        <f>CD19+CD38</f>
        <v>0</v>
      </c>
      <c r="CE18" s="117"/>
      <c r="CF18" s="117"/>
      <c r="CG18" s="117"/>
      <c r="CH18" s="117"/>
      <c r="CI18" s="117"/>
      <c r="CJ18" s="117"/>
      <c r="CK18" s="117"/>
      <c r="CL18" s="117"/>
      <c r="CM18" s="118"/>
      <c r="CN18" s="122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4"/>
    </row>
    <row r="19" spans="1:108" s="70" customFormat="1" ht="30" customHeight="1">
      <c r="A19" s="102" t="s">
        <v>11</v>
      </c>
      <c r="B19" s="103"/>
      <c r="C19" s="103"/>
      <c r="D19" s="103"/>
      <c r="E19" s="103"/>
      <c r="F19" s="103"/>
      <c r="G19" s="103"/>
      <c r="H19" s="103"/>
      <c r="I19" s="104"/>
      <c r="J19" s="68"/>
      <c r="K19" s="105" t="s">
        <v>222</v>
      </c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69"/>
      <c r="BI19" s="84" t="s">
        <v>221</v>
      </c>
      <c r="BJ19" s="85"/>
      <c r="BK19" s="85"/>
      <c r="BL19" s="85"/>
      <c r="BM19" s="85"/>
      <c r="BN19" s="85"/>
      <c r="BO19" s="85"/>
      <c r="BP19" s="85"/>
      <c r="BQ19" s="85"/>
      <c r="BR19" s="85"/>
      <c r="BS19" s="86"/>
      <c r="BT19" s="106">
        <f>BT20+BT25+BT27</f>
        <v>6523.0003678800822</v>
      </c>
      <c r="BU19" s="107"/>
      <c r="BV19" s="107"/>
      <c r="BW19" s="107"/>
      <c r="BX19" s="107"/>
      <c r="BY19" s="107"/>
      <c r="BZ19" s="107"/>
      <c r="CA19" s="107"/>
      <c r="CB19" s="107"/>
      <c r="CC19" s="108"/>
      <c r="CD19" s="106">
        <f>CD20+CD25+CD27</f>
        <v>0</v>
      </c>
      <c r="CE19" s="107"/>
      <c r="CF19" s="107"/>
      <c r="CG19" s="107"/>
      <c r="CH19" s="107"/>
      <c r="CI19" s="107"/>
      <c r="CJ19" s="107"/>
      <c r="CK19" s="107"/>
      <c r="CL19" s="107"/>
      <c r="CM19" s="108"/>
      <c r="CN19" s="109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1"/>
    </row>
    <row r="20" spans="1:108" s="62" customFormat="1" ht="15" customHeight="1">
      <c r="A20" s="95" t="s">
        <v>223</v>
      </c>
      <c r="B20" s="96"/>
      <c r="C20" s="96"/>
      <c r="D20" s="96"/>
      <c r="E20" s="96"/>
      <c r="F20" s="96"/>
      <c r="G20" s="96"/>
      <c r="H20" s="96"/>
      <c r="I20" s="97"/>
      <c r="J20" s="63"/>
      <c r="K20" s="98" t="s">
        <v>224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64"/>
      <c r="BI20" s="92" t="s">
        <v>221</v>
      </c>
      <c r="BJ20" s="93"/>
      <c r="BK20" s="93"/>
      <c r="BL20" s="93"/>
      <c r="BM20" s="93"/>
      <c r="BN20" s="93"/>
      <c r="BO20" s="93"/>
      <c r="BP20" s="93"/>
      <c r="BQ20" s="93"/>
      <c r="BR20" s="93"/>
      <c r="BS20" s="94"/>
      <c r="BT20" s="125">
        <f>SUM(BT21:CC24)</f>
        <v>316.70178616481172</v>
      </c>
      <c r="BU20" s="126"/>
      <c r="BV20" s="126"/>
      <c r="BW20" s="126"/>
      <c r="BX20" s="126"/>
      <c r="BY20" s="126"/>
      <c r="BZ20" s="126"/>
      <c r="CA20" s="126"/>
      <c r="CB20" s="126"/>
      <c r="CC20" s="127"/>
      <c r="CD20" s="125">
        <f>SUM(CD21:CM24)</f>
        <v>0</v>
      </c>
      <c r="CE20" s="126"/>
      <c r="CF20" s="126"/>
      <c r="CG20" s="126"/>
      <c r="CH20" s="126"/>
      <c r="CI20" s="126"/>
      <c r="CJ20" s="126"/>
      <c r="CK20" s="126"/>
      <c r="CL20" s="126"/>
      <c r="CM20" s="127"/>
      <c r="CN20" s="131" t="s">
        <v>225</v>
      </c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3"/>
    </row>
    <row r="21" spans="1:108" s="62" customFormat="1" ht="30" customHeight="1">
      <c r="A21" s="95" t="s">
        <v>226</v>
      </c>
      <c r="B21" s="96"/>
      <c r="C21" s="96"/>
      <c r="D21" s="96"/>
      <c r="E21" s="96"/>
      <c r="F21" s="96"/>
      <c r="G21" s="96"/>
      <c r="H21" s="96"/>
      <c r="I21" s="97"/>
      <c r="J21" s="63"/>
      <c r="K21" s="98" t="s">
        <v>227</v>
      </c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64"/>
      <c r="BI21" s="92" t="s">
        <v>221</v>
      </c>
      <c r="BJ21" s="93"/>
      <c r="BK21" s="93"/>
      <c r="BL21" s="93"/>
      <c r="BM21" s="93"/>
      <c r="BN21" s="93"/>
      <c r="BO21" s="93"/>
      <c r="BP21" s="93"/>
      <c r="BQ21" s="93"/>
      <c r="BR21" s="93"/>
      <c r="BS21" s="94"/>
      <c r="BT21" s="125">
        <f>РЭК!D18</f>
        <v>16.445520582273602</v>
      </c>
      <c r="BU21" s="126"/>
      <c r="BV21" s="126"/>
      <c r="BW21" s="126"/>
      <c r="BX21" s="126"/>
      <c r="BY21" s="126"/>
      <c r="BZ21" s="126"/>
      <c r="CA21" s="126"/>
      <c r="CB21" s="126"/>
      <c r="CC21" s="127"/>
      <c r="CD21" s="92">
        <v>0</v>
      </c>
      <c r="CE21" s="93"/>
      <c r="CF21" s="93"/>
      <c r="CG21" s="93"/>
      <c r="CH21" s="93"/>
      <c r="CI21" s="93"/>
      <c r="CJ21" s="93"/>
      <c r="CK21" s="93"/>
      <c r="CL21" s="93"/>
      <c r="CM21" s="94"/>
      <c r="CN21" s="134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6"/>
    </row>
    <row r="22" spans="1:108" s="62" customFormat="1" ht="15" customHeight="1">
      <c r="A22" s="95" t="s">
        <v>228</v>
      </c>
      <c r="B22" s="96"/>
      <c r="C22" s="96"/>
      <c r="D22" s="96"/>
      <c r="E22" s="96"/>
      <c r="F22" s="96"/>
      <c r="G22" s="96"/>
      <c r="H22" s="96"/>
      <c r="I22" s="97"/>
      <c r="J22" s="63"/>
      <c r="K22" s="98" t="s">
        <v>229</v>
      </c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64"/>
      <c r="BI22" s="92" t="s">
        <v>221</v>
      </c>
      <c r="BJ22" s="93"/>
      <c r="BK22" s="93"/>
      <c r="BL22" s="93"/>
      <c r="BM22" s="93"/>
      <c r="BN22" s="93"/>
      <c r="BO22" s="93"/>
      <c r="BP22" s="93"/>
      <c r="BQ22" s="93"/>
      <c r="BR22" s="93"/>
      <c r="BS22" s="94"/>
      <c r="BT22" s="125"/>
      <c r="BU22" s="126"/>
      <c r="BV22" s="126"/>
      <c r="BW22" s="126"/>
      <c r="BX22" s="126"/>
      <c r="BY22" s="126"/>
      <c r="BZ22" s="126"/>
      <c r="CA22" s="126"/>
      <c r="CB22" s="126"/>
      <c r="CC22" s="127"/>
      <c r="CD22" s="92"/>
      <c r="CE22" s="93"/>
      <c r="CF22" s="93"/>
      <c r="CG22" s="93"/>
      <c r="CH22" s="93"/>
      <c r="CI22" s="93"/>
      <c r="CJ22" s="93"/>
      <c r="CK22" s="93"/>
      <c r="CL22" s="93"/>
      <c r="CM22" s="94"/>
      <c r="CN22" s="134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6"/>
    </row>
    <row r="23" spans="1:108" s="62" customFormat="1" ht="58.5" customHeight="1">
      <c r="A23" s="95" t="s">
        <v>230</v>
      </c>
      <c r="B23" s="96"/>
      <c r="C23" s="96"/>
      <c r="D23" s="96"/>
      <c r="E23" s="96"/>
      <c r="F23" s="96"/>
      <c r="G23" s="96"/>
      <c r="H23" s="96"/>
      <c r="I23" s="97"/>
      <c r="J23" s="63"/>
      <c r="K23" s="98" t="s">
        <v>231</v>
      </c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64"/>
      <c r="BI23" s="92" t="s">
        <v>221</v>
      </c>
      <c r="BJ23" s="93"/>
      <c r="BK23" s="93"/>
      <c r="BL23" s="93"/>
      <c r="BM23" s="93"/>
      <c r="BN23" s="93"/>
      <c r="BO23" s="93"/>
      <c r="BP23" s="93"/>
      <c r="BQ23" s="93"/>
      <c r="BR23" s="93"/>
      <c r="BS23" s="94"/>
      <c r="BT23" s="125"/>
      <c r="BU23" s="126"/>
      <c r="BV23" s="126"/>
      <c r="BW23" s="126"/>
      <c r="BX23" s="126"/>
      <c r="BY23" s="126"/>
      <c r="BZ23" s="126"/>
      <c r="CA23" s="126"/>
      <c r="CB23" s="126"/>
      <c r="CC23" s="127"/>
      <c r="CD23" s="92"/>
      <c r="CE23" s="93"/>
      <c r="CF23" s="93"/>
      <c r="CG23" s="93"/>
      <c r="CH23" s="93"/>
      <c r="CI23" s="93"/>
      <c r="CJ23" s="93"/>
      <c r="CK23" s="93"/>
      <c r="CL23" s="93"/>
      <c r="CM23" s="94"/>
      <c r="CN23" s="134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6"/>
    </row>
    <row r="24" spans="1:108" s="62" customFormat="1" ht="26.4" customHeight="1">
      <c r="A24" s="95" t="s">
        <v>232</v>
      </c>
      <c r="B24" s="96"/>
      <c r="C24" s="96"/>
      <c r="D24" s="96"/>
      <c r="E24" s="96"/>
      <c r="F24" s="96"/>
      <c r="G24" s="96"/>
      <c r="H24" s="96"/>
      <c r="I24" s="97"/>
      <c r="J24" s="63"/>
      <c r="K24" s="98" t="s">
        <v>233</v>
      </c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64"/>
      <c r="BI24" s="92" t="s">
        <v>221</v>
      </c>
      <c r="BJ24" s="93"/>
      <c r="BK24" s="93"/>
      <c r="BL24" s="93"/>
      <c r="BM24" s="93"/>
      <c r="BN24" s="93"/>
      <c r="BO24" s="93"/>
      <c r="BP24" s="93"/>
      <c r="BQ24" s="93"/>
      <c r="BR24" s="93"/>
      <c r="BS24" s="94"/>
      <c r="BT24" s="125">
        <f>РЭК!D23</f>
        <v>300.25626558253811</v>
      </c>
      <c r="BU24" s="126"/>
      <c r="BV24" s="126"/>
      <c r="BW24" s="126"/>
      <c r="BX24" s="126"/>
      <c r="BY24" s="126"/>
      <c r="BZ24" s="126"/>
      <c r="CA24" s="126"/>
      <c r="CB24" s="126"/>
      <c r="CC24" s="127"/>
      <c r="CD24" s="92">
        <v>0</v>
      </c>
      <c r="CE24" s="93"/>
      <c r="CF24" s="93"/>
      <c r="CG24" s="93"/>
      <c r="CH24" s="93"/>
      <c r="CI24" s="93"/>
      <c r="CJ24" s="93"/>
      <c r="CK24" s="93"/>
      <c r="CL24" s="93"/>
      <c r="CM24" s="94"/>
      <c r="CN24" s="134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6"/>
    </row>
    <row r="25" spans="1:108" s="62" customFormat="1" ht="15" customHeight="1">
      <c r="A25" s="95" t="s">
        <v>234</v>
      </c>
      <c r="B25" s="96"/>
      <c r="C25" s="96"/>
      <c r="D25" s="96"/>
      <c r="E25" s="96"/>
      <c r="F25" s="96"/>
      <c r="G25" s="96"/>
      <c r="H25" s="96"/>
      <c r="I25" s="97"/>
      <c r="J25" s="63"/>
      <c r="K25" s="98" t="s">
        <v>235</v>
      </c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64"/>
      <c r="BI25" s="92" t="s">
        <v>221</v>
      </c>
      <c r="BJ25" s="93"/>
      <c r="BK25" s="93"/>
      <c r="BL25" s="93"/>
      <c r="BM25" s="93"/>
      <c r="BN25" s="93"/>
      <c r="BO25" s="93"/>
      <c r="BP25" s="93"/>
      <c r="BQ25" s="93"/>
      <c r="BR25" s="93"/>
      <c r="BS25" s="94"/>
      <c r="BT25" s="125">
        <f>РЭК!D20</f>
        <v>2889.6399180472804</v>
      </c>
      <c r="BU25" s="126"/>
      <c r="BV25" s="126"/>
      <c r="BW25" s="126"/>
      <c r="BX25" s="126"/>
      <c r="BY25" s="126"/>
      <c r="BZ25" s="126"/>
      <c r="CA25" s="126"/>
      <c r="CB25" s="126"/>
      <c r="CC25" s="127"/>
      <c r="CD25" s="92">
        <v>0</v>
      </c>
      <c r="CE25" s="93"/>
      <c r="CF25" s="93"/>
      <c r="CG25" s="93"/>
      <c r="CH25" s="93"/>
      <c r="CI25" s="93"/>
      <c r="CJ25" s="93"/>
      <c r="CK25" s="93"/>
      <c r="CL25" s="93"/>
      <c r="CM25" s="94"/>
      <c r="CN25" s="134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6"/>
    </row>
    <row r="26" spans="1:108" s="62" customFormat="1" ht="15" customHeight="1">
      <c r="A26" s="95" t="s">
        <v>236</v>
      </c>
      <c r="B26" s="96"/>
      <c r="C26" s="96"/>
      <c r="D26" s="96"/>
      <c r="E26" s="96"/>
      <c r="F26" s="96"/>
      <c r="G26" s="96"/>
      <c r="H26" s="96"/>
      <c r="I26" s="97"/>
      <c r="J26" s="63"/>
      <c r="K26" s="98" t="s">
        <v>233</v>
      </c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64"/>
      <c r="BI26" s="92" t="s">
        <v>221</v>
      </c>
      <c r="BJ26" s="93"/>
      <c r="BK26" s="93"/>
      <c r="BL26" s="93"/>
      <c r="BM26" s="93"/>
      <c r="BN26" s="93"/>
      <c r="BO26" s="93"/>
      <c r="BP26" s="93"/>
      <c r="BQ26" s="93"/>
      <c r="BR26" s="93"/>
      <c r="BS26" s="94"/>
      <c r="BT26" s="125"/>
      <c r="BU26" s="126"/>
      <c r="BV26" s="126"/>
      <c r="BW26" s="126"/>
      <c r="BX26" s="126"/>
      <c r="BY26" s="126"/>
      <c r="BZ26" s="126"/>
      <c r="CA26" s="126"/>
      <c r="CB26" s="126"/>
      <c r="CC26" s="127"/>
      <c r="CD26" s="92"/>
      <c r="CE26" s="93"/>
      <c r="CF26" s="93"/>
      <c r="CG26" s="93"/>
      <c r="CH26" s="93"/>
      <c r="CI26" s="93"/>
      <c r="CJ26" s="93"/>
      <c r="CK26" s="93"/>
      <c r="CL26" s="93"/>
      <c r="CM26" s="94"/>
      <c r="CN26" s="134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6"/>
    </row>
    <row r="27" spans="1:108" s="62" customFormat="1" ht="30" customHeight="1">
      <c r="A27" s="95" t="s">
        <v>237</v>
      </c>
      <c r="B27" s="96"/>
      <c r="C27" s="96"/>
      <c r="D27" s="96"/>
      <c r="E27" s="96"/>
      <c r="F27" s="96"/>
      <c r="G27" s="96"/>
      <c r="H27" s="96"/>
      <c r="I27" s="97"/>
      <c r="J27" s="63"/>
      <c r="K27" s="98" t="s">
        <v>238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64"/>
      <c r="BI27" s="92" t="s">
        <v>221</v>
      </c>
      <c r="BJ27" s="93"/>
      <c r="BK27" s="93"/>
      <c r="BL27" s="93"/>
      <c r="BM27" s="93"/>
      <c r="BN27" s="93"/>
      <c r="BO27" s="93"/>
      <c r="BP27" s="93"/>
      <c r="BQ27" s="93"/>
      <c r="BR27" s="93"/>
      <c r="BS27" s="94"/>
      <c r="BT27" s="125">
        <f>SUM(BT28:CC30)</f>
        <v>3316.6586636679904</v>
      </c>
      <c r="BU27" s="126"/>
      <c r="BV27" s="126"/>
      <c r="BW27" s="126"/>
      <c r="BX27" s="126"/>
      <c r="BY27" s="126"/>
      <c r="BZ27" s="126"/>
      <c r="CA27" s="126"/>
      <c r="CB27" s="126"/>
      <c r="CC27" s="127"/>
      <c r="CD27" s="125">
        <f>SUM(CD28:CM30)</f>
        <v>0</v>
      </c>
      <c r="CE27" s="126"/>
      <c r="CF27" s="126"/>
      <c r="CG27" s="126"/>
      <c r="CH27" s="126"/>
      <c r="CI27" s="126"/>
      <c r="CJ27" s="126"/>
      <c r="CK27" s="126"/>
      <c r="CL27" s="126"/>
      <c r="CM27" s="127"/>
      <c r="CN27" s="134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6"/>
    </row>
    <row r="28" spans="1:108" s="62" customFormat="1" ht="30" customHeight="1">
      <c r="A28" s="95" t="s">
        <v>239</v>
      </c>
      <c r="B28" s="96"/>
      <c r="C28" s="96"/>
      <c r="D28" s="96"/>
      <c r="E28" s="96"/>
      <c r="F28" s="96"/>
      <c r="G28" s="96"/>
      <c r="H28" s="96"/>
      <c r="I28" s="97"/>
      <c r="J28" s="63"/>
      <c r="K28" s="98" t="s">
        <v>240</v>
      </c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64"/>
      <c r="BI28" s="92" t="s">
        <v>221</v>
      </c>
      <c r="BJ28" s="93"/>
      <c r="BK28" s="93"/>
      <c r="BL28" s="93"/>
      <c r="BM28" s="93"/>
      <c r="BN28" s="93"/>
      <c r="BO28" s="93"/>
      <c r="BP28" s="93"/>
      <c r="BQ28" s="93"/>
      <c r="BR28" s="93"/>
      <c r="BS28" s="94"/>
      <c r="BT28" s="125">
        <v>0</v>
      </c>
      <c r="BU28" s="126"/>
      <c r="BV28" s="126"/>
      <c r="BW28" s="126"/>
      <c r="BX28" s="126"/>
      <c r="BY28" s="126"/>
      <c r="BZ28" s="126"/>
      <c r="CA28" s="126"/>
      <c r="CB28" s="126"/>
      <c r="CC28" s="127"/>
      <c r="CD28" s="92">
        <v>0</v>
      </c>
      <c r="CE28" s="93"/>
      <c r="CF28" s="93"/>
      <c r="CG28" s="93"/>
      <c r="CH28" s="93"/>
      <c r="CI28" s="93"/>
      <c r="CJ28" s="93"/>
      <c r="CK28" s="93"/>
      <c r="CL28" s="93"/>
      <c r="CM28" s="94"/>
      <c r="CN28" s="134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6"/>
    </row>
    <row r="29" spans="1:108" s="62" customFormat="1" ht="15" customHeight="1">
      <c r="A29" s="95" t="s">
        <v>241</v>
      </c>
      <c r="B29" s="96"/>
      <c r="C29" s="96"/>
      <c r="D29" s="96"/>
      <c r="E29" s="96"/>
      <c r="F29" s="96"/>
      <c r="G29" s="96"/>
      <c r="H29" s="96"/>
      <c r="I29" s="97"/>
      <c r="J29" s="63"/>
      <c r="K29" s="98" t="s">
        <v>242</v>
      </c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64"/>
      <c r="BI29" s="92" t="s">
        <v>221</v>
      </c>
      <c r="BJ29" s="93"/>
      <c r="BK29" s="93"/>
      <c r="BL29" s="93"/>
      <c r="BM29" s="93"/>
      <c r="BN29" s="93"/>
      <c r="BO29" s="93"/>
      <c r="BP29" s="93"/>
      <c r="BQ29" s="93"/>
      <c r="BR29" s="93"/>
      <c r="BS29" s="94"/>
      <c r="BT29" s="125">
        <f>РЭК!D32</f>
        <v>973.36128385562029</v>
      </c>
      <c r="BU29" s="126"/>
      <c r="BV29" s="126"/>
      <c r="BW29" s="126"/>
      <c r="BX29" s="126"/>
      <c r="BY29" s="126"/>
      <c r="BZ29" s="126"/>
      <c r="CA29" s="126"/>
      <c r="CB29" s="126"/>
      <c r="CC29" s="127"/>
      <c r="CD29" s="92">
        <v>0</v>
      </c>
      <c r="CE29" s="93"/>
      <c r="CF29" s="93"/>
      <c r="CG29" s="93"/>
      <c r="CH29" s="93"/>
      <c r="CI29" s="93"/>
      <c r="CJ29" s="93"/>
      <c r="CK29" s="93"/>
      <c r="CL29" s="93"/>
      <c r="CM29" s="94"/>
      <c r="CN29" s="134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6"/>
    </row>
    <row r="30" spans="1:108" s="62" customFormat="1" ht="30" customHeight="1">
      <c r="A30" s="95" t="s">
        <v>243</v>
      </c>
      <c r="B30" s="96"/>
      <c r="C30" s="96"/>
      <c r="D30" s="96"/>
      <c r="E30" s="96"/>
      <c r="F30" s="96"/>
      <c r="G30" s="96"/>
      <c r="H30" s="96"/>
      <c r="I30" s="97"/>
      <c r="J30" s="63"/>
      <c r="K30" s="98" t="s">
        <v>244</v>
      </c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64"/>
      <c r="BI30" s="92" t="s">
        <v>221</v>
      </c>
      <c r="BJ30" s="93"/>
      <c r="BK30" s="93"/>
      <c r="BL30" s="93"/>
      <c r="BM30" s="93"/>
      <c r="BN30" s="93"/>
      <c r="BO30" s="93"/>
      <c r="BP30" s="93"/>
      <c r="BQ30" s="93"/>
      <c r="BR30" s="93"/>
      <c r="BS30" s="94"/>
      <c r="BT30" s="125">
        <f>SUM(BT31:CC35)</f>
        <v>2343.2973798123703</v>
      </c>
      <c r="BU30" s="126"/>
      <c r="BV30" s="126"/>
      <c r="BW30" s="126"/>
      <c r="BX30" s="126"/>
      <c r="BY30" s="126"/>
      <c r="BZ30" s="126"/>
      <c r="CA30" s="126"/>
      <c r="CB30" s="126"/>
      <c r="CC30" s="127"/>
      <c r="CD30" s="125">
        <f>SUM(CD31:CM35)</f>
        <v>0</v>
      </c>
      <c r="CE30" s="126"/>
      <c r="CF30" s="126"/>
      <c r="CG30" s="126"/>
      <c r="CH30" s="126"/>
      <c r="CI30" s="126"/>
      <c r="CJ30" s="126"/>
      <c r="CK30" s="126"/>
      <c r="CL30" s="126"/>
      <c r="CM30" s="127"/>
      <c r="CN30" s="134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6"/>
    </row>
    <row r="31" spans="1:108" s="62" customFormat="1" ht="30" customHeight="1">
      <c r="A31" s="95" t="s">
        <v>245</v>
      </c>
      <c r="B31" s="96"/>
      <c r="C31" s="96"/>
      <c r="D31" s="96"/>
      <c r="E31" s="96"/>
      <c r="F31" s="96"/>
      <c r="G31" s="96"/>
      <c r="H31" s="96"/>
      <c r="I31" s="97"/>
      <c r="J31" s="63"/>
      <c r="K31" s="98" t="s">
        <v>52</v>
      </c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64"/>
      <c r="BI31" s="92" t="s">
        <v>221</v>
      </c>
      <c r="BJ31" s="93"/>
      <c r="BK31" s="93"/>
      <c r="BL31" s="93"/>
      <c r="BM31" s="93"/>
      <c r="BN31" s="93"/>
      <c r="BO31" s="93"/>
      <c r="BP31" s="93"/>
      <c r="BQ31" s="93"/>
      <c r="BR31" s="93"/>
      <c r="BS31" s="94"/>
      <c r="BT31" s="125">
        <f>РЭК!D28</f>
        <v>99.746796795692035</v>
      </c>
      <c r="BU31" s="126"/>
      <c r="BV31" s="126"/>
      <c r="BW31" s="126"/>
      <c r="BX31" s="126"/>
      <c r="BY31" s="126"/>
      <c r="BZ31" s="126"/>
      <c r="CA31" s="126"/>
      <c r="CB31" s="126"/>
      <c r="CC31" s="127"/>
      <c r="CD31" s="92">
        <v>0</v>
      </c>
      <c r="CE31" s="93"/>
      <c r="CF31" s="93"/>
      <c r="CG31" s="93"/>
      <c r="CH31" s="93"/>
      <c r="CI31" s="93"/>
      <c r="CJ31" s="93"/>
      <c r="CK31" s="93"/>
      <c r="CL31" s="93"/>
      <c r="CM31" s="94"/>
      <c r="CN31" s="134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6"/>
    </row>
    <row r="32" spans="1:108" s="62" customFormat="1" ht="30" customHeight="1">
      <c r="A32" s="95" t="s">
        <v>246</v>
      </c>
      <c r="B32" s="96"/>
      <c r="C32" s="96"/>
      <c r="D32" s="96"/>
      <c r="E32" s="96"/>
      <c r="F32" s="96"/>
      <c r="G32" s="96"/>
      <c r="H32" s="96"/>
      <c r="I32" s="97"/>
      <c r="J32" s="63"/>
      <c r="K32" s="98" t="s">
        <v>247</v>
      </c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64"/>
      <c r="BI32" s="92" t="s">
        <v>221</v>
      </c>
      <c r="BJ32" s="93"/>
      <c r="BK32" s="93"/>
      <c r="BL32" s="93"/>
      <c r="BM32" s="93"/>
      <c r="BN32" s="93"/>
      <c r="BO32" s="93"/>
      <c r="BP32" s="93"/>
      <c r="BQ32" s="93"/>
      <c r="BR32" s="93"/>
      <c r="BS32" s="94"/>
      <c r="BT32" s="125">
        <f>РЭК!D29</f>
        <v>1.7804143447949889</v>
      </c>
      <c r="BU32" s="126"/>
      <c r="BV32" s="126"/>
      <c r="BW32" s="126"/>
      <c r="BX32" s="126"/>
      <c r="BY32" s="126"/>
      <c r="BZ32" s="126"/>
      <c r="CA32" s="126"/>
      <c r="CB32" s="126"/>
      <c r="CC32" s="127"/>
      <c r="CD32" s="92">
        <v>0</v>
      </c>
      <c r="CE32" s="93"/>
      <c r="CF32" s="93"/>
      <c r="CG32" s="93"/>
      <c r="CH32" s="93"/>
      <c r="CI32" s="93"/>
      <c r="CJ32" s="93"/>
      <c r="CK32" s="93"/>
      <c r="CL32" s="93"/>
      <c r="CM32" s="94"/>
      <c r="CN32" s="134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6"/>
    </row>
    <row r="33" spans="1:108" s="62" customFormat="1" ht="30" customHeight="1">
      <c r="A33" s="95" t="s">
        <v>248</v>
      </c>
      <c r="B33" s="96"/>
      <c r="C33" s="96"/>
      <c r="D33" s="96"/>
      <c r="E33" s="96"/>
      <c r="F33" s="96"/>
      <c r="G33" s="96"/>
      <c r="H33" s="96"/>
      <c r="I33" s="97"/>
      <c r="J33" s="63"/>
      <c r="K33" s="98" t="s">
        <v>249</v>
      </c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64"/>
      <c r="BI33" s="92" t="s">
        <v>221</v>
      </c>
      <c r="BJ33" s="93"/>
      <c r="BK33" s="93"/>
      <c r="BL33" s="93"/>
      <c r="BM33" s="93"/>
      <c r="BN33" s="93"/>
      <c r="BO33" s="93"/>
      <c r="BP33" s="93"/>
      <c r="BQ33" s="93"/>
      <c r="BR33" s="93"/>
      <c r="BS33" s="94"/>
      <c r="BT33" s="125">
        <f>РЭК!D36</f>
        <v>31.445488477118438</v>
      </c>
      <c r="BU33" s="126"/>
      <c r="BV33" s="126"/>
      <c r="BW33" s="126"/>
      <c r="BX33" s="126"/>
      <c r="BY33" s="126"/>
      <c r="BZ33" s="126"/>
      <c r="CA33" s="126"/>
      <c r="CB33" s="126"/>
      <c r="CC33" s="127"/>
      <c r="CD33" s="92">
        <v>0</v>
      </c>
      <c r="CE33" s="93"/>
      <c r="CF33" s="93"/>
      <c r="CG33" s="93"/>
      <c r="CH33" s="93"/>
      <c r="CI33" s="93"/>
      <c r="CJ33" s="93"/>
      <c r="CK33" s="93"/>
      <c r="CL33" s="93"/>
      <c r="CM33" s="94"/>
      <c r="CN33" s="134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6"/>
    </row>
    <row r="34" spans="1:108" s="62" customFormat="1" ht="30" customHeight="1">
      <c r="A34" s="95" t="s">
        <v>250</v>
      </c>
      <c r="B34" s="96"/>
      <c r="C34" s="96"/>
      <c r="D34" s="96"/>
      <c r="E34" s="96"/>
      <c r="F34" s="96"/>
      <c r="G34" s="96"/>
      <c r="H34" s="96"/>
      <c r="I34" s="97"/>
      <c r="J34" s="63"/>
      <c r="K34" s="98" t="s">
        <v>251</v>
      </c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64"/>
      <c r="BI34" s="92" t="s">
        <v>221</v>
      </c>
      <c r="BJ34" s="93"/>
      <c r="BK34" s="93"/>
      <c r="BL34" s="93"/>
      <c r="BM34" s="93"/>
      <c r="BN34" s="93"/>
      <c r="BO34" s="93"/>
      <c r="BP34" s="93"/>
      <c r="BQ34" s="93"/>
      <c r="BR34" s="93"/>
      <c r="BS34" s="94"/>
      <c r="BT34" s="125">
        <f>РЭК!D38</f>
        <v>890.90100682914897</v>
      </c>
      <c r="BU34" s="126"/>
      <c r="BV34" s="126"/>
      <c r="BW34" s="126"/>
      <c r="BX34" s="126"/>
      <c r="BY34" s="126"/>
      <c r="BZ34" s="126"/>
      <c r="CA34" s="126"/>
      <c r="CB34" s="126"/>
      <c r="CC34" s="127"/>
      <c r="CD34" s="92">
        <v>0</v>
      </c>
      <c r="CE34" s="93"/>
      <c r="CF34" s="93"/>
      <c r="CG34" s="93"/>
      <c r="CH34" s="93"/>
      <c r="CI34" s="93"/>
      <c r="CJ34" s="93"/>
      <c r="CK34" s="93"/>
      <c r="CL34" s="93"/>
      <c r="CM34" s="94"/>
      <c r="CN34" s="134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6"/>
    </row>
    <row r="35" spans="1:108" s="62" customFormat="1" ht="30" customHeight="1">
      <c r="A35" s="95" t="s">
        <v>252</v>
      </c>
      <c r="B35" s="96"/>
      <c r="C35" s="96"/>
      <c r="D35" s="96"/>
      <c r="E35" s="96"/>
      <c r="F35" s="96"/>
      <c r="G35" s="96"/>
      <c r="H35" s="96"/>
      <c r="I35" s="97"/>
      <c r="J35" s="63"/>
      <c r="K35" s="98" t="s">
        <v>84</v>
      </c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64"/>
      <c r="BI35" s="92" t="s">
        <v>221</v>
      </c>
      <c r="BJ35" s="93"/>
      <c r="BK35" s="93"/>
      <c r="BL35" s="93"/>
      <c r="BM35" s="93"/>
      <c r="BN35" s="93"/>
      <c r="BO35" s="93"/>
      <c r="BP35" s="93"/>
      <c r="BQ35" s="93"/>
      <c r="BR35" s="93"/>
      <c r="BS35" s="94"/>
      <c r="BT35" s="125">
        <f>РЭК!D43</f>
        <v>1319.423673365616</v>
      </c>
      <c r="BU35" s="126"/>
      <c r="BV35" s="126"/>
      <c r="BW35" s="126"/>
      <c r="BX35" s="126"/>
      <c r="BY35" s="126"/>
      <c r="BZ35" s="126"/>
      <c r="CA35" s="126"/>
      <c r="CB35" s="126"/>
      <c r="CC35" s="127"/>
      <c r="CD35" s="92">
        <v>0</v>
      </c>
      <c r="CE35" s="93"/>
      <c r="CF35" s="93"/>
      <c r="CG35" s="93"/>
      <c r="CH35" s="93"/>
      <c r="CI35" s="93"/>
      <c r="CJ35" s="93"/>
      <c r="CK35" s="93"/>
      <c r="CL35" s="93"/>
      <c r="CM35" s="94"/>
      <c r="CN35" s="137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s="62" customFormat="1" ht="45" customHeight="1">
      <c r="A36" s="95" t="s">
        <v>253</v>
      </c>
      <c r="B36" s="96"/>
      <c r="C36" s="96"/>
      <c r="D36" s="96"/>
      <c r="E36" s="96"/>
      <c r="F36" s="96"/>
      <c r="G36" s="96"/>
      <c r="H36" s="96"/>
      <c r="I36" s="97"/>
      <c r="J36" s="63"/>
      <c r="K36" s="98" t="s">
        <v>254</v>
      </c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64"/>
      <c r="BI36" s="92" t="s">
        <v>221</v>
      </c>
      <c r="BJ36" s="93"/>
      <c r="BK36" s="93"/>
      <c r="BL36" s="93"/>
      <c r="BM36" s="93"/>
      <c r="BN36" s="93"/>
      <c r="BO36" s="93"/>
      <c r="BP36" s="93"/>
      <c r="BQ36" s="93"/>
      <c r="BR36" s="93"/>
      <c r="BS36" s="94"/>
      <c r="BT36" s="125">
        <v>0</v>
      </c>
      <c r="BU36" s="126"/>
      <c r="BV36" s="126"/>
      <c r="BW36" s="126"/>
      <c r="BX36" s="126"/>
      <c r="BY36" s="126"/>
      <c r="BZ36" s="126"/>
      <c r="CA36" s="126"/>
      <c r="CB36" s="126"/>
      <c r="CC36" s="127"/>
      <c r="CD36" s="92">
        <v>0</v>
      </c>
      <c r="CE36" s="93"/>
      <c r="CF36" s="93"/>
      <c r="CG36" s="93"/>
      <c r="CH36" s="93"/>
      <c r="CI36" s="93"/>
      <c r="CJ36" s="93"/>
      <c r="CK36" s="93"/>
      <c r="CL36" s="93"/>
      <c r="CM36" s="94"/>
      <c r="CN36" s="128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30"/>
    </row>
    <row r="37" spans="1:108" s="62" customFormat="1" ht="30" customHeight="1">
      <c r="A37" s="95" t="s">
        <v>255</v>
      </c>
      <c r="B37" s="96"/>
      <c r="C37" s="96"/>
      <c r="D37" s="96"/>
      <c r="E37" s="96"/>
      <c r="F37" s="96"/>
      <c r="G37" s="96"/>
      <c r="H37" s="96"/>
      <c r="I37" s="97"/>
      <c r="J37" s="63"/>
      <c r="K37" s="98" t="s">
        <v>256</v>
      </c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64"/>
      <c r="BI37" s="92" t="s">
        <v>221</v>
      </c>
      <c r="BJ37" s="93"/>
      <c r="BK37" s="93"/>
      <c r="BL37" s="93"/>
      <c r="BM37" s="93"/>
      <c r="BN37" s="93"/>
      <c r="BO37" s="93"/>
      <c r="BP37" s="93"/>
      <c r="BQ37" s="93"/>
      <c r="BR37" s="93"/>
      <c r="BS37" s="94"/>
      <c r="BT37" s="125">
        <v>0</v>
      </c>
      <c r="BU37" s="126"/>
      <c r="BV37" s="126"/>
      <c r="BW37" s="126"/>
      <c r="BX37" s="126"/>
      <c r="BY37" s="126"/>
      <c r="BZ37" s="126"/>
      <c r="CA37" s="126"/>
      <c r="CB37" s="126"/>
      <c r="CC37" s="127"/>
      <c r="CD37" s="92">
        <v>0</v>
      </c>
      <c r="CE37" s="93"/>
      <c r="CF37" s="93"/>
      <c r="CG37" s="93"/>
      <c r="CH37" s="93"/>
      <c r="CI37" s="93"/>
      <c r="CJ37" s="93"/>
      <c r="CK37" s="93"/>
      <c r="CL37" s="93"/>
      <c r="CM37" s="94"/>
      <c r="CN37" s="128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s="70" customFormat="1" ht="30" customHeight="1">
      <c r="A38" s="102" t="s">
        <v>14</v>
      </c>
      <c r="B38" s="103"/>
      <c r="C38" s="103"/>
      <c r="D38" s="103"/>
      <c r="E38" s="103"/>
      <c r="F38" s="103"/>
      <c r="G38" s="103"/>
      <c r="H38" s="103"/>
      <c r="I38" s="104"/>
      <c r="J38" s="68"/>
      <c r="K38" s="105" t="s">
        <v>257</v>
      </c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69"/>
      <c r="BI38" s="84" t="s">
        <v>221</v>
      </c>
      <c r="BJ38" s="85"/>
      <c r="BK38" s="85"/>
      <c r="BL38" s="85"/>
      <c r="BM38" s="85"/>
      <c r="BN38" s="85"/>
      <c r="BO38" s="85"/>
      <c r="BP38" s="85"/>
      <c r="BQ38" s="85"/>
      <c r="BR38" s="85"/>
      <c r="BS38" s="86"/>
      <c r="BT38" s="106">
        <f>SUM(BT40:CC51)</f>
        <v>954.3113278488272</v>
      </c>
      <c r="BU38" s="107"/>
      <c r="BV38" s="107"/>
      <c r="BW38" s="107"/>
      <c r="BX38" s="107"/>
      <c r="BY38" s="107"/>
      <c r="BZ38" s="107"/>
      <c r="CA38" s="107"/>
      <c r="CB38" s="107"/>
      <c r="CC38" s="108"/>
      <c r="CD38" s="84">
        <f>SUM(CD40:CM52)</f>
        <v>0</v>
      </c>
      <c r="CE38" s="85"/>
      <c r="CF38" s="85"/>
      <c r="CG38" s="85"/>
      <c r="CH38" s="85"/>
      <c r="CI38" s="85"/>
      <c r="CJ38" s="85"/>
      <c r="CK38" s="85"/>
      <c r="CL38" s="85"/>
      <c r="CM38" s="86"/>
      <c r="CN38" s="109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1"/>
    </row>
    <row r="39" spans="1:108" s="62" customFormat="1" ht="15" customHeight="1">
      <c r="A39" s="95" t="s">
        <v>258</v>
      </c>
      <c r="B39" s="96"/>
      <c r="C39" s="96"/>
      <c r="D39" s="96"/>
      <c r="E39" s="96"/>
      <c r="F39" s="96"/>
      <c r="G39" s="96"/>
      <c r="H39" s="96"/>
      <c r="I39" s="97"/>
      <c r="J39" s="63"/>
      <c r="K39" s="98" t="s">
        <v>259</v>
      </c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64"/>
      <c r="BI39" s="92" t="s">
        <v>221</v>
      </c>
      <c r="BJ39" s="93"/>
      <c r="BK39" s="93"/>
      <c r="BL39" s="93"/>
      <c r="BM39" s="93"/>
      <c r="BN39" s="93"/>
      <c r="BO39" s="93"/>
      <c r="BP39" s="93"/>
      <c r="BQ39" s="93"/>
      <c r="BR39" s="93"/>
      <c r="BS39" s="94"/>
      <c r="BT39" s="125">
        <v>0</v>
      </c>
      <c r="BU39" s="126"/>
      <c r="BV39" s="126"/>
      <c r="BW39" s="126"/>
      <c r="BX39" s="126"/>
      <c r="BY39" s="126"/>
      <c r="BZ39" s="126"/>
      <c r="CA39" s="126"/>
      <c r="CB39" s="126"/>
      <c r="CC39" s="127"/>
      <c r="CD39" s="92">
        <v>0</v>
      </c>
      <c r="CE39" s="93"/>
      <c r="CF39" s="93"/>
      <c r="CG39" s="93"/>
      <c r="CH39" s="93"/>
      <c r="CI39" s="93"/>
      <c r="CJ39" s="93"/>
      <c r="CK39" s="93"/>
      <c r="CL39" s="93"/>
      <c r="CM39" s="94"/>
      <c r="CN39" s="128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30"/>
    </row>
    <row r="40" spans="1:108" s="62" customFormat="1" ht="45" customHeight="1">
      <c r="A40" s="95" t="s">
        <v>260</v>
      </c>
      <c r="B40" s="96"/>
      <c r="C40" s="96"/>
      <c r="D40" s="96"/>
      <c r="E40" s="96"/>
      <c r="F40" s="96"/>
      <c r="G40" s="96"/>
      <c r="H40" s="96"/>
      <c r="I40" s="97"/>
      <c r="J40" s="63"/>
      <c r="K40" s="98" t="s">
        <v>261</v>
      </c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64"/>
      <c r="BI40" s="92" t="s">
        <v>221</v>
      </c>
      <c r="BJ40" s="93"/>
      <c r="BK40" s="93"/>
      <c r="BL40" s="93"/>
      <c r="BM40" s="93"/>
      <c r="BN40" s="93"/>
      <c r="BO40" s="93"/>
      <c r="BP40" s="93"/>
      <c r="BQ40" s="93"/>
      <c r="BR40" s="93"/>
      <c r="BS40" s="94"/>
      <c r="BT40" s="125">
        <v>0</v>
      </c>
      <c r="BU40" s="126"/>
      <c r="BV40" s="126"/>
      <c r="BW40" s="126"/>
      <c r="BX40" s="126"/>
      <c r="BY40" s="126"/>
      <c r="BZ40" s="126"/>
      <c r="CA40" s="126"/>
      <c r="CB40" s="126"/>
      <c r="CC40" s="127"/>
      <c r="CD40" s="92">
        <v>0</v>
      </c>
      <c r="CE40" s="93"/>
      <c r="CF40" s="93"/>
      <c r="CG40" s="93"/>
      <c r="CH40" s="93"/>
      <c r="CI40" s="93"/>
      <c r="CJ40" s="93"/>
      <c r="CK40" s="93"/>
      <c r="CL40" s="93"/>
      <c r="CM40" s="94"/>
      <c r="CN40" s="128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s="62" customFormat="1" ht="15" customHeight="1">
      <c r="A41" s="95" t="s">
        <v>262</v>
      </c>
      <c r="B41" s="96"/>
      <c r="C41" s="96"/>
      <c r="D41" s="96"/>
      <c r="E41" s="96"/>
      <c r="F41" s="96"/>
      <c r="G41" s="96"/>
      <c r="H41" s="96"/>
      <c r="I41" s="97"/>
      <c r="J41" s="63"/>
      <c r="K41" s="98" t="s">
        <v>263</v>
      </c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64"/>
      <c r="BI41" s="92" t="s">
        <v>221</v>
      </c>
      <c r="BJ41" s="93"/>
      <c r="BK41" s="93"/>
      <c r="BL41" s="93"/>
      <c r="BM41" s="93"/>
      <c r="BN41" s="93"/>
      <c r="BO41" s="93"/>
      <c r="BP41" s="93"/>
      <c r="BQ41" s="93"/>
      <c r="BR41" s="93"/>
      <c r="BS41" s="94"/>
      <c r="BT41" s="125">
        <f>РЭК!D59</f>
        <v>44.359709999999993</v>
      </c>
      <c r="BU41" s="126"/>
      <c r="BV41" s="126"/>
      <c r="BW41" s="126"/>
      <c r="BX41" s="126"/>
      <c r="BY41" s="126"/>
      <c r="BZ41" s="126"/>
      <c r="CA41" s="126"/>
      <c r="CB41" s="126"/>
      <c r="CC41" s="127"/>
      <c r="CD41" s="92">
        <v>0</v>
      </c>
      <c r="CE41" s="93"/>
      <c r="CF41" s="93"/>
      <c r="CG41" s="93"/>
      <c r="CH41" s="93"/>
      <c r="CI41" s="93"/>
      <c r="CJ41" s="93"/>
      <c r="CK41" s="93"/>
      <c r="CL41" s="93"/>
      <c r="CM41" s="94"/>
      <c r="CN41" s="128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30"/>
    </row>
    <row r="42" spans="1:108" s="62" customFormat="1" ht="15" customHeight="1">
      <c r="A42" s="95" t="s">
        <v>264</v>
      </c>
      <c r="B42" s="96"/>
      <c r="C42" s="96"/>
      <c r="D42" s="96"/>
      <c r="E42" s="96"/>
      <c r="F42" s="96"/>
      <c r="G42" s="96"/>
      <c r="H42" s="96"/>
      <c r="I42" s="97"/>
      <c r="J42" s="63"/>
      <c r="K42" s="98" t="s">
        <v>265</v>
      </c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64"/>
      <c r="BI42" s="92" t="s">
        <v>221</v>
      </c>
      <c r="BJ42" s="93"/>
      <c r="BK42" s="93"/>
      <c r="BL42" s="93"/>
      <c r="BM42" s="93"/>
      <c r="BN42" s="93"/>
      <c r="BO42" s="93"/>
      <c r="BP42" s="93"/>
      <c r="BQ42" s="93"/>
      <c r="BR42" s="93"/>
      <c r="BS42" s="94"/>
      <c r="BT42" s="125">
        <f>РЭК!D69</f>
        <v>866.89197541418412</v>
      </c>
      <c r="BU42" s="126"/>
      <c r="BV42" s="126"/>
      <c r="BW42" s="126"/>
      <c r="BX42" s="126"/>
      <c r="BY42" s="126"/>
      <c r="BZ42" s="126"/>
      <c r="CA42" s="126"/>
      <c r="CB42" s="126"/>
      <c r="CC42" s="127"/>
      <c r="CD42" s="125">
        <v>0</v>
      </c>
      <c r="CE42" s="126"/>
      <c r="CF42" s="126"/>
      <c r="CG42" s="126"/>
      <c r="CH42" s="126"/>
      <c r="CI42" s="126"/>
      <c r="CJ42" s="126"/>
      <c r="CK42" s="126"/>
      <c r="CL42" s="126"/>
      <c r="CM42" s="127"/>
      <c r="CN42" s="128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s="62" customFormat="1" ht="45" customHeight="1">
      <c r="A43" s="95" t="s">
        <v>266</v>
      </c>
      <c r="B43" s="96"/>
      <c r="C43" s="96"/>
      <c r="D43" s="96"/>
      <c r="E43" s="96"/>
      <c r="F43" s="96"/>
      <c r="G43" s="96"/>
      <c r="H43" s="96"/>
      <c r="I43" s="97"/>
      <c r="J43" s="63"/>
      <c r="K43" s="98" t="s">
        <v>267</v>
      </c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64"/>
      <c r="BI43" s="92" t="s">
        <v>221</v>
      </c>
      <c r="BJ43" s="93"/>
      <c r="BK43" s="93"/>
      <c r="BL43" s="93"/>
      <c r="BM43" s="93"/>
      <c r="BN43" s="93"/>
      <c r="BO43" s="93"/>
      <c r="BP43" s="93"/>
      <c r="BQ43" s="93"/>
      <c r="BR43" s="93"/>
      <c r="BS43" s="94"/>
      <c r="BT43" s="125">
        <v>0</v>
      </c>
      <c r="BU43" s="126"/>
      <c r="BV43" s="126"/>
      <c r="BW43" s="126"/>
      <c r="BX43" s="126"/>
      <c r="BY43" s="126"/>
      <c r="BZ43" s="126"/>
      <c r="CA43" s="126"/>
      <c r="CB43" s="126"/>
      <c r="CC43" s="127"/>
      <c r="CD43" s="125">
        <v>0</v>
      </c>
      <c r="CE43" s="126"/>
      <c r="CF43" s="126"/>
      <c r="CG43" s="126"/>
      <c r="CH43" s="126"/>
      <c r="CI43" s="126"/>
      <c r="CJ43" s="126"/>
      <c r="CK43" s="126"/>
      <c r="CL43" s="126"/>
      <c r="CM43" s="127"/>
      <c r="CN43" s="128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30"/>
    </row>
    <row r="44" spans="1:108" s="62" customFormat="1" ht="15" customHeight="1">
      <c r="A44" s="95" t="s">
        <v>268</v>
      </c>
      <c r="B44" s="96"/>
      <c r="C44" s="96"/>
      <c r="D44" s="96"/>
      <c r="E44" s="96"/>
      <c r="F44" s="96"/>
      <c r="G44" s="96"/>
      <c r="H44" s="96"/>
      <c r="I44" s="97"/>
      <c r="J44" s="63"/>
      <c r="K44" s="98" t="s">
        <v>269</v>
      </c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64"/>
      <c r="BI44" s="92" t="s">
        <v>221</v>
      </c>
      <c r="BJ44" s="93"/>
      <c r="BK44" s="93"/>
      <c r="BL44" s="93"/>
      <c r="BM44" s="93"/>
      <c r="BN44" s="93"/>
      <c r="BO44" s="93"/>
      <c r="BP44" s="93"/>
      <c r="BQ44" s="93"/>
      <c r="BR44" s="93"/>
      <c r="BS44" s="94"/>
      <c r="BT44" s="125">
        <f>РЭК!D96</f>
        <v>38.559642434643159</v>
      </c>
      <c r="BU44" s="126"/>
      <c r="BV44" s="126"/>
      <c r="BW44" s="126"/>
      <c r="BX44" s="126"/>
      <c r="BY44" s="126"/>
      <c r="BZ44" s="126"/>
      <c r="CA44" s="126"/>
      <c r="CB44" s="126"/>
      <c r="CC44" s="127"/>
      <c r="CD44" s="125">
        <v>0</v>
      </c>
      <c r="CE44" s="126"/>
      <c r="CF44" s="126"/>
      <c r="CG44" s="126"/>
      <c r="CH44" s="126"/>
      <c r="CI44" s="126"/>
      <c r="CJ44" s="126"/>
      <c r="CK44" s="126"/>
      <c r="CL44" s="126"/>
      <c r="CM44" s="127"/>
      <c r="CN44" s="128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30"/>
    </row>
    <row r="45" spans="1:108" s="62" customFormat="1" ht="15" customHeight="1">
      <c r="A45" s="95" t="s">
        <v>270</v>
      </c>
      <c r="B45" s="96"/>
      <c r="C45" s="96"/>
      <c r="D45" s="96"/>
      <c r="E45" s="96"/>
      <c r="F45" s="96"/>
      <c r="G45" s="96"/>
      <c r="H45" s="96"/>
      <c r="I45" s="97"/>
      <c r="J45" s="63"/>
      <c r="K45" s="98" t="s">
        <v>271</v>
      </c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64"/>
      <c r="BI45" s="92" t="s">
        <v>221</v>
      </c>
      <c r="BJ45" s="93"/>
      <c r="BK45" s="93"/>
      <c r="BL45" s="93"/>
      <c r="BM45" s="93"/>
      <c r="BN45" s="93"/>
      <c r="BO45" s="93"/>
      <c r="BP45" s="93"/>
      <c r="BQ45" s="93"/>
      <c r="BR45" s="93"/>
      <c r="BS45" s="94"/>
      <c r="BT45" s="125"/>
      <c r="BU45" s="126"/>
      <c r="BV45" s="126"/>
      <c r="BW45" s="126"/>
      <c r="BX45" s="126"/>
      <c r="BY45" s="126"/>
      <c r="BZ45" s="126"/>
      <c r="CA45" s="126"/>
      <c r="CB45" s="126"/>
      <c r="CC45" s="127"/>
      <c r="CD45" s="125"/>
      <c r="CE45" s="126"/>
      <c r="CF45" s="126"/>
      <c r="CG45" s="126"/>
      <c r="CH45" s="126"/>
      <c r="CI45" s="126"/>
      <c r="CJ45" s="126"/>
      <c r="CK45" s="126"/>
      <c r="CL45" s="126"/>
      <c r="CM45" s="127"/>
      <c r="CN45" s="128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s="62" customFormat="1" ht="15" customHeight="1">
      <c r="A46" s="95" t="s">
        <v>272</v>
      </c>
      <c r="B46" s="96"/>
      <c r="C46" s="96"/>
      <c r="D46" s="96"/>
      <c r="E46" s="96"/>
      <c r="F46" s="96"/>
      <c r="G46" s="96"/>
      <c r="H46" s="96"/>
      <c r="I46" s="97"/>
      <c r="J46" s="63"/>
      <c r="K46" s="98" t="s">
        <v>273</v>
      </c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64"/>
      <c r="BI46" s="92" t="s">
        <v>221</v>
      </c>
      <c r="BJ46" s="93"/>
      <c r="BK46" s="93"/>
      <c r="BL46" s="93"/>
      <c r="BM46" s="93"/>
      <c r="BN46" s="93"/>
      <c r="BO46" s="93"/>
      <c r="BP46" s="93"/>
      <c r="BQ46" s="93"/>
      <c r="BR46" s="93"/>
      <c r="BS46" s="94"/>
      <c r="BT46" s="125"/>
      <c r="BU46" s="126"/>
      <c r="BV46" s="126"/>
      <c r="BW46" s="126"/>
      <c r="BX46" s="126"/>
      <c r="BY46" s="126"/>
      <c r="BZ46" s="126"/>
      <c r="CA46" s="126"/>
      <c r="CB46" s="126"/>
      <c r="CC46" s="127"/>
      <c r="CD46" s="125"/>
      <c r="CE46" s="126"/>
      <c r="CF46" s="126"/>
      <c r="CG46" s="126"/>
      <c r="CH46" s="126"/>
      <c r="CI46" s="126"/>
      <c r="CJ46" s="126"/>
      <c r="CK46" s="126"/>
      <c r="CL46" s="126"/>
      <c r="CM46" s="127"/>
      <c r="CN46" s="128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30"/>
    </row>
    <row r="47" spans="1:108" s="62" customFormat="1" ht="15" customHeight="1">
      <c r="A47" s="95" t="s">
        <v>274</v>
      </c>
      <c r="B47" s="96"/>
      <c r="C47" s="96"/>
      <c r="D47" s="96"/>
      <c r="E47" s="96"/>
      <c r="F47" s="96"/>
      <c r="G47" s="96"/>
      <c r="H47" s="96"/>
      <c r="I47" s="97"/>
      <c r="J47" s="63"/>
      <c r="K47" s="98" t="s">
        <v>275</v>
      </c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64"/>
      <c r="BI47" s="92" t="s">
        <v>221</v>
      </c>
      <c r="BJ47" s="93"/>
      <c r="BK47" s="93"/>
      <c r="BL47" s="93"/>
      <c r="BM47" s="93"/>
      <c r="BN47" s="93"/>
      <c r="BO47" s="93"/>
      <c r="BP47" s="93"/>
      <c r="BQ47" s="93"/>
      <c r="BR47" s="93"/>
      <c r="BS47" s="94"/>
      <c r="BT47" s="125">
        <f>РЭК!D62</f>
        <v>4.5</v>
      </c>
      <c r="BU47" s="126"/>
      <c r="BV47" s="126"/>
      <c r="BW47" s="126"/>
      <c r="BX47" s="126"/>
      <c r="BY47" s="126"/>
      <c r="BZ47" s="126"/>
      <c r="CA47" s="126"/>
      <c r="CB47" s="126"/>
      <c r="CC47" s="127"/>
      <c r="CD47" s="125">
        <v>0</v>
      </c>
      <c r="CE47" s="126"/>
      <c r="CF47" s="126"/>
      <c r="CG47" s="126"/>
      <c r="CH47" s="126"/>
      <c r="CI47" s="126"/>
      <c r="CJ47" s="126"/>
      <c r="CK47" s="126"/>
      <c r="CL47" s="126"/>
      <c r="CM47" s="127"/>
      <c r="CN47" s="128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s="62" customFormat="1" ht="72.75" customHeight="1">
      <c r="A48" s="95" t="s">
        <v>276</v>
      </c>
      <c r="B48" s="96"/>
      <c r="C48" s="96"/>
      <c r="D48" s="96"/>
      <c r="E48" s="96"/>
      <c r="F48" s="96"/>
      <c r="G48" s="96"/>
      <c r="H48" s="96"/>
      <c r="I48" s="97"/>
      <c r="J48" s="63"/>
      <c r="K48" s="98" t="s">
        <v>277</v>
      </c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64"/>
      <c r="BI48" s="92" t="s">
        <v>221</v>
      </c>
      <c r="BJ48" s="93"/>
      <c r="BK48" s="93"/>
      <c r="BL48" s="93"/>
      <c r="BM48" s="93"/>
      <c r="BN48" s="93"/>
      <c r="BO48" s="93"/>
      <c r="BP48" s="93"/>
      <c r="BQ48" s="93"/>
      <c r="BR48" s="93"/>
      <c r="BS48" s="94"/>
      <c r="BT48" s="125">
        <v>0</v>
      </c>
      <c r="BU48" s="126"/>
      <c r="BV48" s="126"/>
      <c r="BW48" s="126"/>
      <c r="BX48" s="126"/>
      <c r="BY48" s="126"/>
      <c r="BZ48" s="126"/>
      <c r="CA48" s="126"/>
      <c r="CB48" s="126"/>
      <c r="CC48" s="127"/>
      <c r="CD48" s="125">
        <v>0</v>
      </c>
      <c r="CE48" s="126"/>
      <c r="CF48" s="126"/>
      <c r="CG48" s="126"/>
      <c r="CH48" s="126"/>
      <c r="CI48" s="126"/>
      <c r="CJ48" s="126"/>
      <c r="CK48" s="126"/>
      <c r="CL48" s="126"/>
      <c r="CM48" s="127"/>
      <c r="CN48" s="128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30"/>
    </row>
    <row r="49" spans="1:108" s="62" customFormat="1" ht="30" customHeight="1">
      <c r="A49" s="95" t="s">
        <v>278</v>
      </c>
      <c r="B49" s="96"/>
      <c r="C49" s="96"/>
      <c r="D49" s="96"/>
      <c r="E49" s="96"/>
      <c r="F49" s="96"/>
      <c r="G49" s="96"/>
      <c r="H49" s="96"/>
      <c r="I49" s="97"/>
      <c r="J49" s="63"/>
      <c r="K49" s="98" t="s">
        <v>279</v>
      </c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64"/>
      <c r="BI49" s="92" t="s">
        <v>280</v>
      </c>
      <c r="BJ49" s="93"/>
      <c r="BK49" s="93"/>
      <c r="BL49" s="93"/>
      <c r="BM49" s="93"/>
      <c r="BN49" s="93"/>
      <c r="BO49" s="93"/>
      <c r="BP49" s="93"/>
      <c r="BQ49" s="93"/>
      <c r="BR49" s="93"/>
      <c r="BS49" s="94"/>
      <c r="BT49" s="125">
        <v>0</v>
      </c>
      <c r="BU49" s="126"/>
      <c r="BV49" s="126"/>
      <c r="BW49" s="126"/>
      <c r="BX49" s="126"/>
      <c r="BY49" s="126"/>
      <c r="BZ49" s="126"/>
      <c r="CA49" s="126"/>
      <c r="CB49" s="126"/>
      <c r="CC49" s="127"/>
      <c r="CD49" s="125">
        <v>0</v>
      </c>
      <c r="CE49" s="126"/>
      <c r="CF49" s="126"/>
      <c r="CG49" s="126"/>
      <c r="CH49" s="126"/>
      <c r="CI49" s="126"/>
      <c r="CJ49" s="126"/>
      <c r="CK49" s="126"/>
      <c r="CL49" s="126"/>
      <c r="CM49" s="127"/>
      <c r="CN49" s="128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s="62" customFormat="1" ht="111.75" customHeight="1">
      <c r="A50" s="95" t="s">
        <v>281</v>
      </c>
      <c r="B50" s="96"/>
      <c r="C50" s="96"/>
      <c r="D50" s="96"/>
      <c r="E50" s="96"/>
      <c r="F50" s="96"/>
      <c r="G50" s="96"/>
      <c r="H50" s="96"/>
      <c r="I50" s="97"/>
      <c r="J50" s="63"/>
      <c r="K50" s="98" t="s">
        <v>282</v>
      </c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64"/>
      <c r="BI50" s="92" t="s">
        <v>221</v>
      </c>
      <c r="BJ50" s="93"/>
      <c r="BK50" s="93"/>
      <c r="BL50" s="93"/>
      <c r="BM50" s="93"/>
      <c r="BN50" s="93"/>
      <c r="BO50" s="93"/>
      <c r="BP50" s="93"/>
      <c r="BQ50" s="93"/>
      <c r="BR50" s="93"/>
      <c r="BS50" s="94"/>
      <c r="BT50" s="125">
        <v>0</v>
      </c>
      <c r="BU50" s="126"/>
      <c r="BV50" s="126"/>
      <c r="BW50" s="126"/>
      <c r="BX50" s="126"/>
      <c r="BY50" s="126"/>
      <c r="BZ50" s="126"/>
      <c r="CA50" s="126"/>
      <c r="CB50" s="126"/>
      <c r="CC50" s="127"/>
      <c r="CD50" s="125">
        <v>0</v>
      </c>
      <c r="CE50" s="126"/>
      <c r="CF50" s="126"/>
      <c r="CG50" s="126"/>
      <c r="CH50" s="126"/>
      <c r="CI50" s="126"/>
      <c r="CJ50" s="126"/>
      <c r="CK50" s="126"/>
      <c r="CL50" s="126"/>
      <c r="CM50" s="127"/>
      <c r="CN50" s="128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30"/>
    </row>
    <row r="51" spans="1:108" s="62" customFormat="1" ht="30" customHeight="1">
      <c r="A51" s="95" t="s">
        <v>283</v>
      </c>
      <c r="B51" s="96"/>
      <c r="C51" s="96"/>
      <c r="D51" s="96"/>
      <c r="E51" s="96"/>
      <c r="F51" s="96"/>
      <c r="G51" s="96"/>
      <c r="H51" s="96"/>
      <c r="I51" s="97"/>
      <c r="J51" s="63"/>
      <c r="K51" s="98" t="s">
        <v>284</v>
      </c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64"/>
      <c r="BI51" s="92" t="s">
        <v>221</v>
      </c>
      <c r="BJ51" s="93"/>
      <c r="BK51" s="93"/>
      <c r="BL51" s="93"/>
      <c r="BM51" s="93"/>
      <c r="BN51" s="93"/>
      <c r="BO51" s="93"/>
      <c r="BP51" s="93"/>
      <c r="BQ51" s="93"/>
      <c r="BR51" s="93"/>
      <c r="BS51" s="94"/>
      <c r="BT51" s="125">
        <v>0</v>
      </c>
      <c r="BU51" s="126"/>
      <c r="BV51" s="126"/>
      <c r="BW51" s="126"/>
      <c r="BX51" s="126"/>
      <c r="BY51" s="126"/>
      <c r="BZ51" s="126"/>
      <c r="CA51" s="126"/>
      <c r="CB51" s="126"/>
      <c r="CC51" s="127"/>
      <c r="CD51" s="125">
        <v>0</v>
      </c>
      <c r="CE51" s="126"/>
      <c r="CF51" s="126"/>
      <c r="CG51" s="126"/>
      <c r="CH51" s="126"/>
      <c r="CI51" s="126"/>
      <c r="CJ51" s="126"/>
      <c r="CK51" s="126"/>
      <c r="CL51" s="126"/>
      <c r="CM51" s="127"/>
      <c r="CN51" s="128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30"/>
    </row>
    <row r="52" spans="1:108" s="62" customFormat="1" ht="45" customHeight="1">
      <c r="A52" s="95" t="s">
        <v>16</v>
      </c>
      <c r="B52" s="96"/>
      <c r="C52" s="96"/>
      <c r="D52" s="96"/>
      <c r="E52" s="96"/>
      <c r="F52" s="96"/>
      <c r="G52" s="96"/>
      <c r="H52" s="96"/>
      <c r="I52" s="97"/>
      <c r="J52" s="63"/>
      <c r="K52" s="98" t="s">
        <v>285</v>
      </c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64"/>
      <c r="BI52" s="92" t="s">
        <v>221</v>
      </c>
      <c r="BJ52" s="93"/>
      <c r="BK52" s="93"/>
      <c r="BL52" s="93"/>
      <c r="BM52" s="93"/>
      <c r="BN52" s="93"/>
      <c r="BO52" s="93"/>
      <c r="BP52" s="93"/>
      <c r="BQ52" s="93"/>
      <c r="BR52" s="93"/>
      <c r="BS52" s="94"/>
      <c r="BT52" s="125">
        <f>РЭК!D119</f>
        <v>-312.2733362617559</v>
      </c>
      <c r="BU52" s="126"/>
      <c r="BV52" s="126"/>
      <c r="BW52" s="126"/>
      <c r="BX52" s="126"/>
      <c r="BY52" s="126"/>
      <c r="BZ52" s="126"/>
      <c r="CA52" s="126"/>
      <c r="CB52" s="126"/>
      <c r="CC52" s="127"/>
      <c r="CD52" s="92">
        <v>0</v>
      </c>
      <c r="CE52" s="93"/>
      <c r="CF52" s="93"/>
      <c r="CG52" s="93"/>
      <c r="CH52" s="93"/>
      <c r="CI52" s="93"/>
      <c r="CJ52" s="93"/>
      <c r="CK52" s="93"/>
      <c r="CL52" s="93"/>
      <c r="CM52" s="94"/>
      <c r="CN52" s="128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s="62" customFormat="1" ht="30" customHeight="1">
      <c r="A53" s="102" t="s">
        <v>286</v>
      </c>
      <c r="B53" s="103"/>
      <c r="C53" s="103"/>
      <c r="D53" s="103"/>
      <c r="E53" s="103"/>
      <c r="F53" s="103"/>
      <c r="G53" s="103"/>
      <c r="H53" s="103"/>
      <c r="I53" s="104"/>
      <c r="J53" s="68"/>
      <c r="K53" s="105" t="s">
        <v>287</v>
      </c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69"/>
      <c r="BI53" s="84" t="s">
        <v>221</v>
      </c>
      <c r="BJ53" s="85"/>
      <c r="BK53" s="85"/>
      <c r="BL53" s="85"/>
      <c r="BM53" s="85"/>
      <c r="BN53" s="85"/>
      <c r="BO53" s="85"/>
      <c r="BP53" s="85"/>
      <c r="BQ53" s="85"/>
      <c r="BR53" s="85"/>
      <c r="BS53" s="86"/>
      <c r="BT53" s="106">
        <f>BT24</f>
        <v>300.25626558253811</v>
      </c>
      <c r="BU53" s="107"/>
      <c r="BV53" s="107"/>
      <c r="BW53" s="107"/>
      <c r="BX53" s="107"/>
      <c r="BY53" s="107"/>
      <c r="BZ53" s="107"/>
      <c r="CA53" s="107"/>
      <c r="CB53" s="107"/>
      <c r="CC53" s="108"/>
      <c r="CD53" s="106">
        <f>CD24</f>
        <v>0</v>
      </c>
      <c r="CE53" s="107"/>
      <c r="CF53" s="107"/>
      <c r="CG53" s="107"/>
      <c r="CH53" s="107"/>
      <c r="CI53" s="107"/>
      <c r="CJ53" s="107"/>
      <c r="CK53" s="107"/>
      <c r="CL53" s="107"/>
      <c r="CM53" s="108"/>
      <c r="CN53" s="109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1"/>
    </row>
    <row r="54" spans="1:108" s="62" customFormat="1" ht="45" customHeight="1">
      <c r="A54" s="102" t="s">
        <v>288</v>
      </c>
      <c r="B54" s="103"/>
      <c r="C54" s="103"/>
      <c r="D54" s="103"/>
      <c r="E54" s="103"/>
      <c r="F54" s="103"/>
      <c r="G54" s="103"/>
      <c r="H54" s="103"/>
      <c r="I54" s="104"/>
      <c r="J54" s="68"/>
      <c r="K54" s="105" t="s">
        <v>289</v>
      </c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69"/>
      <c r="BI54" s="84" t="s">
        <v>221</v>
      </c>
      <c r="BJ54" s="85"/>
      <c r="BK54" s="85"/>
      <c r="BL54" s="85"/>
      <c r="BM54" s="85"/>
      <c r="BN54" s="85"/>
      <c r="BO54" s="85"/>
      <c r="BP54" s="85"/>
      <c r="BQ54" s="85"/>
      <c r="BR54" s="85"/>
      <c r="BS54" s="86"/>
      <c r="BT54" s="143">
        <v>2157.84</v>
      </c>
      <c r="BU54" s="144"/>
      <c r="BV54" s="144"/>
      <c r="BW54" s="144"/>
      <c r="BX54" s="144"/>
      <c r="BY54" s="144"/>
      <c r="BZ54" s="144"/>
      <c r="CA54" s="144"/>
      <c r="CB54" s="144"/>
      <c r="CC54" s="145"/>
      <c r="CD54" s="84">
        <v>0</v>
      </c>
      <c r="CE54" s="85"/>
      <c r="CF54" s="85"/>
      <c r="CG54" s="85"/>
      <c r="CH54" s="85"/>
      <c r="CI54" s="85"/>
      <c r="CJ54" s="85"/>
      <c r="CK54" s="85"/>
      <c r="CL54" s="85"/>
      <c r="CM54" s="86"/>
      <c r="CN54" s="109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1"/>
    </row>
    <row r="55" spans="1:108" s="62" customFormat="1" ht="30" customHeight="1">
      <c r="A55" s="95" t="s">
        <v>11</v>
      </c>
      <c r="B55" s="96"/>
      <c r="C55" s="96"/>
      <c r="D55" s="96"/>
      <c r="E55" s="96"/>
      <c r="F55" s="96"/>
      <c r="G55" s="96"/>
      <c r="H55" s="96"/>
      <c r="I55" s="97"/>
      <c r="J55" s="63"/>
      <c r="K55" s="98" t="s">
        <v>290</v>
      </c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64"/>
      <c r="BI55" s="92" t="s">
        <v>291</v>
      </c>
      <c r="BJ55" s="93"/>
      <c r="BK55" s="93"/>
      <c r="BL55" s="93"/>
      <c r="BM55" s="93"/>
      <c r="BN55" s="93"/>
      <c r="BO55" s="93"/>
      <c r="BP55" s="93"/>
      <c r="BQ55" s="93"/>
      <c r="BR55" s="93"/>
      <c r="BS55" s="94"/>
      <c r="BT55" s="140">
        <v>883</v>
      </c>
      <c r="BU55" s="141"/>
      <c r="BV55" s="141"/>
      <c r="BW55" s="141"/>
      <c r="BX55" s="141"/>
      <c r="BY55" s="141"/>
      <c r="BZ55" s="141"/>
      <c r="CA55" s="141"/>
      <c r="CB55" s="141"/>
      <c r="CC55" s="142"/>
      <c r="CD55" s="92">
        <v>0</v>
      </c>
      <c r="CE55" s="93"/>
      <c r="CF55" s="93"/>
      <c r="CG55" s="93"/>
      <c r="CH55" s="93"/>
      <c r="CI55" s="93"/>
      <c r="CJ55" s="93"/>
      <c r="CK55" s="93"/>
      <c r="CL55" s="93"/>
      <c r="CM55" s="94"/>
      <c r="CN55" s="128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30"/>
    </row>
    <row r="56" spans="1:108" s="62" customFormat="1" ht="60" customHeight="1">
      <c r="A56" s="95" t="s">
        <v>14</v>
      </c>
      <c r="B56" s="96"/>
      <c r="C56" s="96"/>
      <c r="D56" s="96"/>
      <c r="E56" s="96"/>
      <c r="F56" s="96"/>
      <c r="G56" s="96"/>
      <c r="H56" s="96"/>
      <c r="I56" s="97"/>
      <c r="J56" s="63"/>
      <c r="K56" s="98" t="s">
        <v>292</v>
      </c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64"/>
      <c r="BI56" s="92" t="s">
        <v>221</v>
      </c>
      <c r="BJ56" s="93"/>
      <c r="BK56" s="93"/>
      <c r="BL56" s="93"/>
      <c r="BM56" s="93"/>
      <c r="BN56" s="93"/>
      <c r="BO56" s="93"/>
      <c r="BP56" s="93"/>
      <c r="BQ56" s="93"/>
      <c r="BR56" s="93"/>
      <c r="BS56" s="94"/>
      <c r="BT56" s="149">
        <f>BT54/BT55</f>
        <v>2.4437599093997737</v>
      </c>
      <c r="BU56" s="150"/>
      <c r="BV56" s="150"/>
      <c r="BW56" s="150"/>
      <c r="BX56" s="150"/>
      <c r="BY56" s="150"/>
      <c r="BZ56" s="150"/>
      <c r="CA56" s="150"/>
      <c r="CB56" s="150"/>
      <c r="CC56" s="151"/>
      <c r="CD56" s="92">
        <v>0</v>
      </c>
      <c r="CE56" s="93"/>
      <c r="CF56" s="93"/>
      <c r="CG56" s="93"/>
      <c r="CH56" s="93"/>
      <c r="CI56" s="93"/>
      <c r="CJ56" s="93"/>
      <c r="CK56" s="93"/>
      <c r="CL56" s="93"/>
      <c r="CM56" s="94"/>
      <c r="CN56" s="128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30"/>
    </row>
    <row r="57" spans="1:108" s="62" customFormat="1" ht="57" customHeight="1">
      <c r="A57" s="95" t="s">
        <v>293</v>
      </c>
      <c r="B57" s="96"/>
      <c r="C57" s="96"/>
      <c r="D57" s="96"/>
      <c r="E57" s="96"/>
      <c r="F57" s="96"/>
      <c r="G57" s="96"/>
      <c r="H57" s="96"/>
      <c r="I57" s="97"/>
      <c r="J57" s="63"/>
      <c r="K57" s="98" t="s">
        <v>294</v>
      </c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64"/>
      <c r="BI57" s="92" t="s">
        <v>218</v>
      </c>
      <c r="BJ57" s="93"/>
      <c r="BK57" s="93"/>
      <c r="BL57" s="93"/>
      <c r="BM57" s="93"/>
      <c r="BN57" s="93"/>
      <c r="BO57" s="93"/>
      <c r="BP57" s="93"/>
      <c r="BQ57" s="93"/>
      <c r="BR57" s="93"/>
      <c r="BS57" s="94"/>
      <c r="BT57" s="125" t="s">
        <v>218</v>
      </c>
      <c r="BU57" s="126"/>
      <c r="BV57" s="126"/>
      <c r="BW57" s="126"/>
      <c r="BX57" s="126"/>
      <c r="BY57" s="126"/>
      <c r="BZ57" s="126"/>
      <c r="CA57" s="126"/>
      <c r="CB57" s="126"/>
      <c r="CC57" s="127"/>
      <c r="CD57" s="92" t="s">
        <v>218</v>
      </c>
      <c r="CE57" s="93"/>
      <c r="CF57" s="93"/>
      <c r="CG57" s="93"/>
      <c r="CH57" s="93"/>
      <c r="CI57" s="93"/>
      <c r="CJ57" s="93"/>
      <c r="CK57" s="93"/>
      <c r="CL57" s="93"/>
      <c r="CM57" s="94"/>
      <c r="CN57" s="146" t="s">
        <v>218</v>
      </c>
      <c r="CO57" s="147"/>
      <c r="CP57" s="147"/>
      <c r="CQ57" s="147"/>
      <c r="CR57" s="147"/>
      <c r="CS57" s="147"/>
      <c r="CT57" s="147"/>
      <c r="CU57" s="147"/>
      <c r="CV57" s="147"/>
      <c r="CW57" s="147"/>
      <c r="CX57" s="147"/>
      <c r="CY57" s="147"/>
      <c r="CZ57" s="147"/>
      <c r="DA57" s="147"/>
      <c r="DB57" s="147"/>
      <c r="DC57" s="147"/>
      <c r="DD57" s="148"/>
    </row>
    <row r="58" spans="1:108" s="62" customFormat="1" ht="30" customHeight="1">
      <c r="A58" s="95" t="s">
        <v>219</v>
      </c>
      <c r="B58" s="96"/>
      <c r="C58" s="96"/>
      <c r="D58" s="96"/>
      <c r="E58" s="96"/>
      <c r="F58" s="96"/>
      <c r="G58" s="96"/>
      <c r="H58" s="96"/>
      <c r="I58" s="97"/>
      <c r="J58" s="63"/>
      <c r="K58" s="98" t="s">
        <v>295</v>
      </c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64"/>
      <c r="BI58" s="92" t="s">
        <v>296</v>
      </c>
      <c r="BJ58" s="93"/>
      <c r="BK58" s="93"/>
      <c r="BL58" s="93"/>
      <c r="BM58" s="93"/>
      <c r="BN58" s="93"/>
      <c r="BO58" s="93"/>
      <c r="BP58" s="93"/>
      <c r="BQ58" s="93"/>
      <c r="BR58" s="93"/>
      <c r="BS58" s="94"/>
      <c r="BT58" s="155">
        <v>52</v>
      </c>
      <c r="BU58" s="156"/>
      <c r="BV58" s="156"/>
      <c r="BW58" s="156"/>
      <c r="BX58" s="156"/>
      <c r="BY58" s="156"/>
      <c r="BZ58" s="156"/>
      <c r="CA58" s="156"/>
      <c r="CB58" s="156"/>
      <c r="CC58" s="157"/>
      <c r="CD58" s="158">
        <v>0</v>
      </c>
      <c r="CE58" s="159"/>
      <c r="CF58" s="159"/>
      <c r="CG58" s="159"/>
      <c r="CH58" s="159"/>
      <c r="CI58" s="159"/>
      <c r="CJ58" s="159"/>
      <c r="CK58" s="159"/>
      <c r="CL58" s="159"/>
      <c r="CM58" s="160"/>
      <c r="CN58" s="128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30"/>
    </row>
    <row r="59" spans="1:108" s="62" customFormat="1" ht="15.6" customHeight="1">
      <c r="A59" s="95" t="s">
        <v>297</v>
      </c>
      <c r="B59" s="96"/>
      <c r="C59" s="96"/>
      <c r="D59" s="96"/>
      <c r="E59" s="96"/>
      <c r="F59" s="96"/>
      <c r="G59" s="96"/>
      <c r="H59" s="96"/>
      <c r="I59" s="97"/>
      <c r="J59" s="63"/>
      <c r="K59" s="98" t="s">
        <v>298</v>
      </c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64"/>
      <c r="BI59" s="92" t="s">
        <v>299</v>
      </c>
      <c r="BJ59" s="93"/>
      <c r="BK59" s="93"/>
      <c r="BL59" s="93"/>
      <c r="BM59" s="93"/>
      <c r="BN59" s="93"/>
      <c r="BO59" s="93"/>
      <c r="BP59" s="93"/>
      <c r="BQ59" s="93"/>
      <c r="BR59" s="93"/>
      <c r="BS59" s="94"/>
      <c r="BT59" s="152">
        <f>SUM(BT60:CC63)</f>
        <v>70.8</v>
      </c>
      <c r="BU59" s="153"/>
      <c r="BV59" s="153"/>
      <c r="BW59" s="153"/>
      <c r="BX59" s="153"/>
      <c r="BY59" s="153"/>
      <c r="BZ59" s="153"/>
      <c r="CA59" s="153"/>
      <c r="CB59" s="153"/>
      <c r="CC59" s="154"/>
      <c r="CD59" s="152">
        <v>0</v>
      </c>
      <c r="CE59" s="153"/>
      <c r="CF59" s="153"/>
      <c r="CG59" s="153"/>
      <c r="CH59" s="153"/>
      <c r="CI59" s="153"/>
      <c r="CJ59" s="153"/>
      <c r="CK59" s="153"/>
      <c r="CL59" s="153"/>
      <c r="CM59" s="154"/>
      <c r="CN59" s="128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30"/>
    </row>
    <row r="60" spans="1:108" s="62" customFormat="1" ht="35.4" customHeight="1">
      <c r="A60" s="95" t="s">
        <v>26</v>
      </c>
      <c r="B60" s="96"/>
      <c r="C60" s="96"/>
      <c r="D60" s="96"/>
      <c r="E60" s="96"/>
      <c r="F60" s="96"/>
      <c r="G60" s="96"/>
      <c r="H60" s="96"/>
      <c r="I60" s="97"/>
      <c r="J60" s="63"/>
      <c r="K60" s="98" t="s">
        <v>300</v>
      </c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64"/>
      <c r="BI60" s="92" t="s">
        <v>299</v>
      </c>
      <c r="BJ60" s="93"/>
      <c r="BK60" s="93"/>
      <c r="BL60" s="93"/>
      <c r="BM60" s="93"/>
      <c r="BN60" s="93"/>
      <c r="BO60" s="93"/>
      <c r="BP60" s="93"/>
      <c r="BQ60" s="93"/>
      <c r="BR60" s="93"/>
      <c r="BS60" s="94"/>
      <c r="BT60" s="152">
        <v>0</v>
      </c>
      <c r="BU60" s="153"/>
      <c r="BV60" s="153"/>
      <c r="BW60" s="153"/>
      <c r="BX60" s="153"/>
      <c r="BY60" s="153"/>
      <c r="BZ60" s="153"/>
      <c r="CA60" s="153"/>
      <c r="CB60" s="153"/>
      <c r="CC60" s="154"/>
      <c r="CD60" s="152">
        <v>0</v>
      </c>
      <c r="CE60" s="153"/>
      <c r="CF60" s="153"/>
      <c r="CG60" s="153"/>
      <c r="CH60" s="153"/>
      <c r="CI60" s="153"/>
      <c r="CJ60" s="153"/>
      <c r="CK60" s="153"/>
      <c r="CL60" s="153"/>
      <c r="CM60" s="154"/>
      <c r="CN60" s="128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30"/>
    </row>
    <row r="61" spans="1:108" s="62" customFormat="1" ht="35.4" customHeight="1">
      <c r="A61" s="95" t="s">
        <v>33</v>
      </c>
      <c r="B61" s="96"/>
      <c r="C61" s="96"/>
      <c r="D61" s="96"/>
      <c r="E61" s="96"/>
      <c r="F61" s="96"/>
      <c r="G61" s="96"/>
      <c r="H61" s="96"/>
      <c r="I61" s="97"/>
      <c r="J61" s="63"/>
      <c r="K61" s="98" t="s">
        <v>301</v>
      </c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64"/>
      <c r="BI61" s="92" t="s">
        <v>299</v>
      </c>
      <c r="BJ61" s="93"/>
      <c r="BK61" s="93"/>
      <c r="BL61" s="93"/>
      <c r="BM61" s="93"/>
      <c r="BN61" s="93"/>
      <c r="BO61" s="93"/>
      <c r="BP61" s="93"/>
      <c r="BQ61" s="93"/>
      <c r="BR61" s="93"/>
      <c r="BS61" s="94"/>
      <c r="BT61" s="152">
        <v>5</v>
      </c>
      <c r="BU61" s="153"/>
      <c r="BV61" s="153"/>
      <c r="BW61" s="153"/>
      <c r="BX61" s="153"/>
      <c r="BY61" s="153"/>
      <c r="BZ61" s="153"/>
      <c r="CA61" s="153"/>
      <c r="CB61" s="153"/>
      <c r="CC61" s="154"/>
      <c r="CD61" s="152">
        <v>0</v>
      </c>
      <c r="CE61" s="153"/>
      <c r="CF61" s="153"/>
      <c r="CG61" s="153"/>
      <c r="CH61" s="153"/>
      <c r="CI61" s="153"/>
      <c r="CJ61" s="153"/>
      <c r="CK61" s="153"/>
      <c r="CL61" s="153"/>
      <c r="CM61" s="154"/>
      <c r="CN61" s="128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30"/>
    </row>
    <row r="62" spans="1:108" s="62" customFormat="1" ht="32.4" customHeight="1">
      <c r="A62" s="95" t="s">
        <v>41</v>
      </c>
      <c r="B62" s="96"/>
      <c r="C62" s="96"/>
      <c r="D62" s="96"/>
      <c r="E62" s="96"/>
      <c r="F62" s="96"/>
      <c r="G62" s="96"/>
      <c r="H62" s="96"/>
      <c r="I62" s="97"/>
      <c r="J62" s="63"/>
      <c r="K62" s="98" t="s">
        <v>302</v>
      </c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64"/>
      <c r="BI62" s="92" t="s">
        <v>299</v>
      </c>
      <c r="BJ62" s="93"/>
      <c r="BK62" s="93"/>
      <c r="BL62" s="93"/>
      <c r="BM62" s="93"/>
      <c r="BN62" s="93"/>
      <c r="BO62" s="93"/>
      <c r="BP62" s="93"/>
      <c r="BQ62" s="93"/>
      <c r="BR62" s="93"/>
      <c r="BS62" s="94"/>
      <c r="BT62" s="152">
        <v>0</v>
      </c>
      <c r="BU62" s="153"/>
      <c r="BV62" s="153"/>
      <c r="BW62" s="153"/>
      <c r="BX62" s="153"/>
      <c r="BY62" s="153"/>
      <c r="BZ62" s="153"/>
      <c r="CA62" s="153"/>
      <c r="CB62" s="153"/>
      <c r="CC62" s="154"/>
      <c r="CD62" s="152">
        <v>0</v>
      </c>
      <c r="CE62" s="153"/>
      <c r="CF62" s="153"/>
      <c r="CG62" s="153"/>
      <c r="CH62" s="153"/>
      <c r="CI62" s="153"/>
      <c r="CJ62" s="153"/>
      <c r="CK62" s="153"/>
      <c r="CL62" s="153"/>
      <c r="CM62" s="154"/>
      <c r="CN62" s="128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30"/>
    </row>
    <row r="63" spans="1:108" s="62" customFormat="1" ht="31.8" customHeight="1">
      <c r="A63" s="95" t="s">
        <v>47</v>
      </c>
      <c r="B63" s="96"/>
      <c r="C63" s="96"/>
      <c r="D63" s="96"/>
      <c r="E63" s="96"/>
      <c r="F63" s="96"/>
      <c r="G63" s="96"/>
      <c r="H63" s="96"/>
      <c r="I63" s="97"/>
      <c r="J63" s="63"/>
      <c r="K63" s="98" t="s">
        <v>303</v>
      </c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64"/>
      <c r="BI63" s="92" t="s">
        <v>299</v>
      </c>
      <c r="BJ63" s="93"/>
      <c r="BK63" s="93"/>
      <c r="BL63" s="93"/>
      <c r="BM63" s="93"/>
      <c r="BN63" s="93"/>
      <c r="BO63" s="93"/>
      <c r="BP63" s="93"/>
      <c r="BQ63" s="93"/>
      <c r="BR63" s="93"/>
      <c r="BS63" s="94"/>
      <c r="BT63" s="152">
        <f>64+1.8</f>
        <v>65.8</v>
      </c>
      <c r="BU63" s="153"/>
      <c r="BV63" s="153"/>
      <c r="BW63" s="153"/>
      <c r="BX63" s="153"/>
      <c r="BY63" s="153"/>
      <c r="BZ63" s="153"/>
      <c r="CA63" s="153"/>
      <c r="CB63" s="153"/>
      <c r="CC63" s="154"/>
      <c r="CD63" s="152">
        <v>0</v>
      </c>
      <c r="CE63" s="153"/>
      <c r="CF63" s="153"/>
      <c r="CG63" s="153"/>
      <c r="CH63" s="153"/>
      <c r="CI63" s="153"/>
      <c r="CJ63" s="153"/>
      <c r="CK63" s="153"/>
      <c r="CL63" s="153"/>
      <c r="CM63" s="154"/>
      <c r="CN63" s="128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30"/>
    </row>
    <row r="64" spans="1:108" s="62" customFormat="1" ht="30" customHeight="1">
      <c r="A64" s="95" t="s">
        <v>304</v>
      </c>
      <c r="B64" s="96"/>
      <c r="C64" s="96"/>
      <c r="D64" s="96"/>
      <c r="E64" s="96"/>
      <c r="F64" s="96"/>
      <c r="G64" s="96"/>
      <c r="H64" s="96"/>
      <c r="I64" s="97"/>
      <c r="J64" s="63"/>
      <c r="K64" s="98" t="s">
        <v>305</v>
      </c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64"/>
      <c r="BI64" s="92" t="s">
        <v>18</v>
      </c>
      <c r="BJ64" s="93"/>
      <c r="BK64" s="93"/>
      <c r="BL64" s="93"/>
      <c r="BM64" s="93"/>
      <c r="BN64" s="93"/>
      <c r="BO64" s="93"/>
      <c r="BP64" s="93"/>
      <c r="BQ64" s="93"/>
      <c r="BR64" s="93"/>
      <c r="BS64" s="94"/>
      <c r="BT64" s="125">
        <f>SUM(BT65:CC68)</f>
        <v>10.440999999999999</v>
      </c>
      <c r="BU64" s="126"/>
      <c r="BV64" s="126"/>
      <c r="BW64" s="126"/>
      <c r="BX64" s="126"/>
      <c r="BY64" s="126"/>
      <c r="BZ64" s="126"/>
      <c r="CA64" s="126"/>
      <c r="CB64" s="126"/>
      <c r="CC64" s="127"/>
      <c r="CD64" s="125">
        <v>0</v>
      </c>
      <c r="CE64" s="126"/>
      <c r="CF64" s="126"/>
      <c r="CG64" s="126"/>
      <c r="CH64" s="126"/>
      <c r="CI64" s="126"/>
      <c r="CJ64" s="126"/>
      <c r="CK64" s="126"/>
      <c r="CL64" s="126"/>
      <c r="CM64" s="127"/>
      <c r="CN64" s="128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s="62" customFormat="1" ht="46.8" customHeight="1">
      <c r="A65" s="95" t="s">
        <v>95</v>
      </c>
      <c r="B65" s="96"/>
      <c r="C65" s="96"/>
      <c r="D65" s="96"/>
      <c r="E65" s="96"/>
      <c r="F65" s="96"/>
      <c r="G65" s="96"/>
      <c r="H65" s="96"/>
      <c r="I65" s="97"/>
      <c r="J65" s="63"/>
      <c r="K65" s="98" t="s">
        <v>306</v>
      </c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64"/>
      <c r="BI65" s="92" t="s">
        <v>18</v>
      </c>
      <c r="BJ65" s="93"/>
      <c r="BK65" s="93"/>
      <c r="BL65" s="93"/>
      <c r="BM65" s="93"/>
      <c r="BN65" s="93"/>
      <c r="BO65" s="93"/>
      <c r="BP65" s="93"/>
      <c r="BQ65" s="93"/>
      <c r="BR65" s="93"/>
      <c r="BS65" s="94"/>
      <c r="BT65" s="125">
        <v>0</v>
      </c>
      <c r="BU65" s="126"/>
      <c r="BV65" s="126"/>
      <c r="BW65" s="126"/>
      <c r="BX65" s="126"/>
      <c r="BY65" s="126"/>
      <c r="BZ65" s="126"/>
      <c r="CA65" s="126"/>
      <c r="CB65" s="126"/>
      <c r="CC65" s="127"/>
      <c r="CD65" s="125">
        <v>0</v>
      </c>
      <c r="CE65" s="126"/>
      <c r="CF65" s="126"/>
      <c r="CG65" s="126"/>
      <c r="CH65" s="126"/>
      <c r="CI65" s="126"/>
      <c r="CJ65" s="126"/>
      <c r="CK65" s="126"/>
      <c r="CL65" s="126"/>
      <c r="CM65" s="127"/>
      <c r="CN65" s="128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30"/>
    </row>
    <row r="66" spans="1:108" s="62" customFormat="1" ht="47.4" customHeight="1">
      <c r="A66" s="95" t="s">
        <v>97</v>
      </c>
      <c r="B66" s="96"/>
      <c r="C66" s="96"/>
      <c r="D66" s="96"/>
      <c r="E66" s="96"/>
      <c r="F66" s="96"/>
      <c r="G66" s="96"/>
      <c r="H66" s="96"/>
      <c r="I66" s="97"/>
      <c r="J66" s="63"/>
      <c r="K66" s="98" t="s">
        <v>307</v>
      </c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64"/>
      <c r="BI66" s="92" t="s">
        <v>18</v>
      </c>
      <c r="BJ66" s="93"/>
      <c r="BK66" s="93"/>
      <c r="BL66" s="93"/>
      <c r="BM66" s="93"/>
      <c r="BN66" s="93"/>
      <c r="BO66" s="93"/>
      <c r="BP66" s="93"/>
      <c r="BQ66" s="93"/>
      <c r="BR66" s="93"/>
      <c r="BS66" s="94"/>
      <c r="BT66" s="125">
        <v>6.8</v>
      </c>
      <c r="BU66" s="126"/>
      <c r="BV66" s="126"/>
      <c r="BW66" s="126"/>
      <c r="BX66" s="126"/>
      <c r="BY66" s="126"/>
      <c r="BZ66" s="126"/>
      <c r="CA66" s="126"/>
      <c r="CB66" s="126"/>
      <c r="CC66" s="127"/>
      <c r="CD66" s="125">
        <v>0</v>
      </c>
      <c r="CE66" s="126"/>
      <c r="CF66" s="126"/>
      <c r="CG66" s="126"/>
      <c r="CH66" s="126"/>
      <c r="CI66" s="126"/>
      <c r="CJ66" s="126"/>
      <c r="CK66" s="126"/>
      <c r="CL66" s="126"/>
      <c r="CM66" s="127"/>
      <c r="CN66" s="128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s="62" customFormat="1" ht="59.4" customHeight="1">
      <c r="A67" s="95" t="s">
        <v>99</v>
      </c>
      <c r="B67" s="96"/>
      <c r="C67" s="96"/>
      <c r="D67" s="96"/>
      <c r="E67" s="96"/>
      <c r="F67" s="96"/>
      <c r="G67" s="96"/>
      <c r="H67" s="96"/>
      <c r="I67" s="97"/>
      <c r="J67" s="63"/>
      <c r="K67" s="98" t="s">
        <v>308</v>
      </c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64"/>
      <c r="BI67" s="92" t="s">
        <v>18</v>
      </c>
      <c r="BJ67" s="93"/>
      <c r="BK67" s="93"/>
      <c r="BL67" s="93"/>
      <c r="BM67" s="93"/>
      <c r="BN67" s="93"/>
      <c r="BO67" s="93"/>
      <c r="BP67" s="93"/>
      <c r="BQ67" s="93"/>
      <c r="BR67" s="93"/>
      <c r="BS67" s="94"/>
      <c r="BT67" s="125">
        <v>3.641</v>
      </c>
      <c r="BU67" s="126"/>
      <c r="BV67" s="126"/>
      <c r="BW67" s="126"/>
      <c r="BX67" s="126"/>
      <c r="BY67" s="126"/>
      <c r="BZ67" s="126"/>
      <c r="CA67" s="126"/>
      <c r="CB67" s="126"/>
      <c r="CC67" s="127"/>
      <c r="CD67" s="125">
        <v>0</v>
      </c>
      <c r="CE67" s="126"/>
      <c r="CF67" s="126"/>
      <c r="CG67" s="126"/>
      <c r="CH67" s="126"/>
      <c r="CI67" s="126"/>
      <c r="CJ67" s="126"/>
      <c r="CK67" s="126"/>
      <c r="CL67" s="126"/>
      <c r="CM67" s="127"/>
      <c r="CN67" s="128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30"/>
    </row>
    <row r="68" spans="1:108" s="62" customFormat="1" ht="56.4" customHeight="1">
      <c r="A68" s="95" t="s">
        <v>101</v>
      </c>
      <c r="B68" s="96"/>
      <c r="C68" s="96"/>
      <c r="D68" s="96"/>
      <c r="E68" s="96"/>
      <c r="F68" s="96"/>
      <c r="G68" s="96"/>
      <c r="H68" s="96"/>
      <c r="I68" s="97"/>
      <c r="J68" s="63"/>
      <c r="K68" s="98" t="s">
        <v>309</v>
      </c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64"/>
      <c r="BI68" s="92" t="s">
        <v>18</v>
      </c>
      <c r="BJ68" s="93"/>
      <c r="BK68" s="93"/>
      <c r="BL68" s="93"/>
      <c r="BM68" s="93"/>
      <c r="BN68" s="93"/>
      <c r="BO68" s="93"/>
      <c r="BP68" s="93"/>
      <c r="BQ68" s="93"/>
      <c r="BR68" s="93"/>
      <c r="BS68" s="94"/>
      <c r="BT68" s="125">
        <v>0</v>
      </c>
      <c r="BU68" s="126"/>
      <c r="BV68" s="126"/>
      <c r="BW68" s="126"/>
      <c r="BX68" s="126"/>
      <c r="BY68" s="126"/>
      <c r="BZ68" s="126"/>
      <c r="CA68" s="126"/>
      <c r="CB68" s="126"/>
      <c r="CC68" s="127"/>
      <c r="CD68" s="92">
        <v>0</v>
      </c>
      <c r="CE68" s="93"/>
      <c r="CF68" s="93"/>
      <c r="CG68" s="93"/>
      <c r="CH68" s="93"/>
      <c r="CI68" s="93"/>
      <c r="CJ68" s="93"/>
      <c r="CK68" s="93"/>
      <c r="CL68" s="93"/>
      <c r="CM68" s="94"/>
      <c r="CN68" s="128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s="62" customFormat="1" ht="30" customHeight="1">
      <c r="A69" s="95" t="s">
        <v>310</v>
      </c>
      <c r="B69" s="96"/>
      <c r="C69" s="96"/>
      <c r="D69" s="96"/>
      <c r="E69" s="96"/>
      <c r="F69" s="96"/>
      <c r="G69" s="96"/>
      <c r="H69" s="96"/>
      <c r="I69" s="97"/>
      <c r="J69" s="63"/>
      <c r="K69" s="98" t="s">
        <v>311</v>
      </c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64"/>
      <c r="BI69" s="92" t="s">
        <v>18</v>
      </c>
      <c r="BJ69" s="93"/>
      <c r="BK69" s="93"/>
      <c r="BL69" s="93"/>
      <c r="BM69" s="93"/>
      <c r="BN69" s="93"/>
      <c r="BO69" s="93"/>
      <c r="BP69" s="93"/>
      <c r="BQ69" s="93"/>
      <c r="BR69" s="93"/>
      <c r="BS69" s="94"/>
      <c r="BT69" s="161">
        <f>SUM(BT70:CC73)</f>
        <v>666.51499999999999</v>
      </c>
      <c r="BU69" s="162"/>
      <c r="BV69" s="162"/>
      <c r="BW69" s="162"/>
      <c r="BX69" s="162"/>
      <c r="BY69" s="162"/>
      <c r="BZ69" s="162"/>
      <c r="CA69" s="162"/>
      <c r="CB69" s="162"/>
      <c r="CC69" s="163"/>
      <c r="CD69" s="161">
        <f>SUM(CD70:CM73)</f>
        <v>0</v>
      </c>
      <c r="CE69" s="162"/>
      <c r="CF69" s="162"/>
      <c r="CG69" s="162"/>
      <c r="CH69" s="162"/>
      <c r="CI69" s="162"/>
      <c r="CJ69" s="162"/>
      <c r="CK69" s="162"/>
      <c r="CL69" s="162"/>
      <c r="CM69" s="163"/>
      <c r="CN69" s="128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30"/>
    </row>
    <row r="70" spans="1:108" s="62" customFormat="1" ht="30" customHeight="1">
      <c r="A70" s="95" t="s">
        <v>184</v>
      </c>
      <c r="B70" s="96"/>
      <c r="C70" s="96"/>
      <c r="D70" s="96"/>
      <c r="E70" s="96"/>
      <c r="F70" s="96"/>
      <c r="G70" s="96"/>
      <c r="H70" s="96"/>
      <c r="I70" s="97"/>
      <c r="J70" s="99" t="s">
        <v>312</v>
      </c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1"/>
      <c r="BI70" s="92" t="s">
        <v>18</v>
      </c>
      <c r="BJ70" s="93"/>
      <c r="BK70" s="93"/>
      <c r="BL70" s="93"/>
      <c r="BM70" s="93"/>
      <c r="BN70" s="93"/>
      <c r="BO70" s="93"/>
      <c r="BP70" s="93"/>
      <c r="BQ70" s="93"/>
      <c r="BR70" s="93"/>
      <c r="BS70" s="94"/>
      <c r="BT70" s="125">
        <v>0</v>
      </c>
      <c r="BU70" s="126"/>
      <c r="BV70" s="126"/>
      <c r="BW70" s="126"/>
      <c r="BX70" s="126"/>
      <c r="BY70" s="126"/>
      <c r="BZ70" s="126"/>
      <c r="CA70" s="126"/>
      <c r="CB70" s="126"/>
      <c r="CC70" s="127"/>
      <c r="CD70" s="92">
        <v>0</v>
      </c>
      <c r="CE70" s="93"/>
      <c r="CF70" s="93"/>
      <c r="CG70" s="93"/>
      <c r="CH70" s="93"/>
      <c r="CI70" s="93"/>
      <c r="CJ70" s="93"/>
      <c r="CK70" s="93"/>
      <c r="CL70" s="93"/>
      <c r="CM70" s="94"/>
      <c r="CN70" s="128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s="62" customFormat="1" ht="30" customHeight="1">
      <c r="A71" s="95" t="s">
        <v>185</v>
      </c>
      <c r="B71" s="96"/>
      <c r="C71" s="96"/>
      <c r="D71" s="96"/>
      <c r="E71" s="96"/>
      <c r="F71" s="96"/>
      <c r="G71" s="96"/>
      <c r="H71" s="96"/>
      <c r="I71" s="97"/>
      <c r="J71" s="99" t="s">
        <v>313</v>
      </c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1"/>
      <c r="BI71" s="92" t="s">
        <v>18</v>
      </c>
      <c r="BJ71" s="93"/>
      <c r="BK71" s="93"/>
      <c r="BL71" s="93"/>
      <c r="BM71" s="93"/>
      <c r="BN71" s="93"/>
      <c r="BO71" s="93"/>
      <c r="BP71" s="93"/>
      <c r="BQ71" s="93"/>
      <c r="BR71" s="93"/>
      <c r="BS71" s="94"/>
      <c r="BT71" s="125">
        <v>149.6</v>
      </c>
      <c r="BU71" s="126"/>
      <c r="BV71" s="126"/>
      <c r="BW71" s="126"/>
      <c r="BX71" s="126"/>
      <c r="BY71" s="126"/>
      <c r="BZ71" s="126"/>
      <c r="CA71" s="126"/>
      <c r="CB71" s="126"/>
      <c r="CC71" s="127"/>
      <c r="CD71" s="92">
        <v>0</v>
      </c>
      <c r="CE71" s="93"/>
      <c r="CF71" s="93"/>
      <c r="CG71" s="93"/>
      <c r="CH71" s="93"/>
      <c r="CI71" s="93"/>
      <c r="CJ71" s="93"/>
      <c r="CK71" s="93"/>
      <c r="CL71" s="93"/>
      <c r="CM71" s="94"/>
      <c r="CN71" s="128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30"/>
    </row>
    <row r="72" spans="1:108" s="62" customFormat="1" ht="30" customHeight="1">
      <c r="A72" s="95" t="s">
        <v>186</v>
      </c>
      <c r="B72" s="96"/>
      <c r="C72" s="96"/>
      <c r="D72" s="96"/>
      <c r="E72" s="96"/>
      <c r="F72" s="96"/>
      <c r="G72" s="96"/>
      <c r="H72" s="96"/>
      <c r="I72" s="97"/>
      <c r="J72" s="99" t="s">
        <v>314</v>
      </c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1"/>
      <c r="BI72" s="92" t="s">
        <v>18</v>
      </c>
      <c r="BJ72" s="93"/>
      <c r="BK72" s="93"/>
      <c r="BL72" s="93"/>
      <c r="BM72" s="93"/>
      <c r="BN72" s="93"/>
      <c r="BO72" s="93"/>
      <c r="BP72" s="93"/>
      <c r="BQ72" s="93"/>
      <c r="BR72" s="93"/>
      <c r="BS72" s="94"/>
      <c r="BT72" s="125">
        <v>237.715</v>
      </c>
      <c r="BU72" s="126"/>
      <c r="BV72" s="126"/>
      <c r="BW72" s="126"/>
      <c r="BX72" s="126"/>
      <c r="BY72" s="126"/>
      <c r="BZ72" s="126"/>
      <c r="CA72" s="126"/>
      <c r="CB72" s="126"/>
      <c r="CC72" s="127"/>
      <c r="CD72" s="92">
        <v>0</v>
      </c>
      <c r="CE72" s="93"/>
      <c r="CF72" s="93"/>
      <c r="CG72" s="93"/>
      <c r="CH72" s="93"/>
      <c r="CI72" s="93"/>
      <c r="CJ72" s="93"/>
      <c r="CK72" s="93"/>
      <c r="CL72" s="93"/>
      <c r="CM72" s="94"/>
      <c r="CN72" s="128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s="62" customFormat="1" ht="30" customHeight="1">
      <c r="A73" s="95" t="s">
        <v>188</v>
      </c>
      <c r="B73" s="96"/>
      <c r="C73" s="96"/>
      <c r="D73" s="96"/>
      <c r="E73" s="96"/>
      <c r="F73" s="96"/>
      <c r="G73" s="96"/>
      <c r="H73" s="96"/>
      <c r="I73" s="97"/>
      <c r="J73" s="63"/>
      <c r="K73" s="98" t="s">
        <v>315</v>
      </c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64"/>
      <c r="BI73" s="92" t="s">
        <v>18</v>
      </c>
      <c r="BJ73" s="93"/>
      <c r="BK73" s="93"/>
      <c r="BL73" s="93"/>
      <c r="BM73" s="93"/>
      <c r="BN73" s="93"/>
      <c r="BO73" s="93"/>
      <c r="BP73" s="93"/>
      <c r="BQ73" s="93"/>
      <c r="BR73" s="93"/>
      <c r="BS73" s="94"/>
      <c r="BT73" s="125">
        <v>279.2</v>
      </c>
      <c r="BU73" s="126"/>
      <c r="BV73" s="126"/>
      <c r="BW73" s="126"/>
      <c r="BX73" s="126"/>
      <c r="BY73" s="126"/>
      <c r="BZ73" s="126"/>
      <c r="CA73" s="126"/>
      <c r="CB73" s="126"/>
      <c r="CC73" s="127"/>
      <c r="CD73" s="92">
        <v>0</v>
      </c>
      <c r="CE73" s="93"/>
      <c r="CF73" s="93"/>
      <c r="CG73" s="93"/>
      <c r="CH73" s="93"/>
      <c r="CI73" s="93"/>
      <c r="CJ73" s="93"/>
      <c r="CK73" s="93"/>
      <c r="CL73" s="93"/>
      <c r="CM73" s="94"/>
      <c r="CN73" s="128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30"/>
    </row>
    <row r="74" spans="1:108" s="62" customFormat="1" ht="15" customHeight="1">
      <c r="A74" s="95" t="s">
        <v>316</v>
      </c>
      <c r="B74" s="96"/>
      <c r="C74" s="96"/>
      <c r="D74" s="96"/>
      <c r="E74" s="96"/>
      <c r="F74" s="96"/>
      <c r="G74" s="96"/>
      <c r="H74" s="96"/>
      <c r="I74" s="97"/>
      <c r="J74" s="63"/>
      <c r="K74" s="98" t="s">
        <v>317</v>
      </c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64"/>
      <c r="BI74" s="92" t="s">
        <v>318</v>
      </c>
      <c r="BJ74" s="93"/>
      <c r="BK74" s="93"/>
      <c r="BL74" s="93"/>
      <c r="BM74" s="93"/>
      <c r="BN74" s="93"/>
      <c r="BO74" s="93"/>
      <c r="BP74" s="93"/>
      <c r="BQ74" s="93"/>
      <c r="BR74" s="93"/>
      <c r="BS74" s="94"/>
      <c r="BT74" s="125">
        <f>SUM(BT75:CC78)</f>
        <v>16.011000000000003</v>
      </c>
      <c r="BU74" s="126"/>
      <c r="BV74" s="126"/>
      <c r="BW74" s="126"/>
      <c r="BX74" s="126"/>
      <c r="BY74" s="126"/>
      <c r="BZ74" s="126"/>
      <c r="CA74" s="126"/>
      <c r="CB74" s="126"/>
      <c r="CC74" s="127"/>
      <c r="CD74" s="125">
        <v>0</v>
      </c>
      <c r="CE74" s="126"/>
      <c r="CF74" s="126"/>
      <c r="CG74" s="126"/>
      <c r="CH74" s="126"/>
      <c r="CI74" s="126"/>
      <c r="CJ74" s="126"/>
      <c r="CK74" s="126"/>
      <c r="CL74" s="126"/>
      <c r="CM74" s="127"/>
      <c r="CN74" s="128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s="62" customFormat="1" ht="28.8" customHeight="1">
      <c r="A75" s="95" t="s">
        <v>319</v>
      </c>
      <c r="B75" s="96"/>
      <c r="C75" s="96"/>
      <c r="D75" s="96"/>
      <c r="E75" s="96"/>
      <c r="F75" s="96"/>
      <c r="G75" s="96"/>
      <c r="H75" s="96"/>
      <c r="I75" s="97"/>
      <c r="J75" s="63"/>
      <c r="K75" s="98" t="s">
        <v>320</v>
      </c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64"/>
      <c r="BI75" s="92" t="s">
        <v>318</v>
      </c>
      <c r="BJ75" s="93"/>
      <c r="BK75" s="93"/>
      <c r="BL75" s="93"/>
      <c r="BM75" s="93"/>
      <c r="BN75" s="93"/>
      <c r="BO75" s="93"/>
      <c r="BP75" s="93"/>
      <c r="BQ75" s="93"/>
      <c r="BR75" s="93"/>
      <c r="BS75" s="94"/>
      <c r="BT75" s="125">
        <v>0</v>
      </c>
      <c r="BU75" s="126"/>
      <c r="BV75" s="126"/>
      <c r="BW75" s="126"/>
      <c r="BX75" s="126"/>
      <c r="BY75" s="126"/>
      <c r="BZ75" s="126"/>
      <c r="CA75" s="126"/>
      <c r="CB75" s="126"/>
      <c r="CC75" s="127"/>
      <c r="CD75" s="92">
        <v>0</v>
      </c>
      <c r="CE75" s="93"/>
      <c r="CF75" s="93"/>
      <c r="CG75" s="93"/>
      <c r="CH75" s="93"/>
      <c r="CI75" s="93"/>
      <c r="CJ75" s="93"/>
      <c r="CK75" s="93"/>
      <c r="CL75" s="93"/>
      <c r="CM75" s="94"/>
      <c r="CN75" s="128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30"/>
    </row>
    <row r="76" spans="1:108" s="62" customFormat="1" ht="27" customHeight="1">
      <c r="A76" s="95" t="s">
        <v>321</v>
      </c>
      <c r="B76" s="96"/>
      <c r="C76" s="96"/>
      <c r="D76" s="96"/>
      <c r="E76" s="96"/>
      <c r="F76" s="96"/>
      <c r="G76" s="96"/>
      <c r="H76" s="96"/>
      <c r="I76" s="97"/>
      <c r="J76" s="63"/>
      <c r="K76" s="98" t="s">
        <v>322</v>
      </c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64"/>
      <c r="BI76" s="92" t="s">
        <v>318</v>
      </c>
      <c r="BJ76" s="93"/>
      <c r="BK76" s="93"/>
      <c r="BL76" s="93"/>
      <c r="BM76" s="93"/>
      <c r="BN76" s="93"/>
      <c r="BO76" s="93"/>
      <c r="BP76" s="93"/>
      <c r="BQ76" s="93"/>
      <c r="BR76" s="93"/>
      <c r="BS76" s="94"/>
      <c r="BT76" s="125">
        <v>4</v>
      </c>
      <c r="BU76" s="126"/>
      <c r="BV76" s="126"/>
      <c r="BW76" s="126"/>
      <c r="BX76" s="126"/>
      <c r="BY76" s="126"/>
      <c r="BZ76" s="126"/>
      <c r="CA76" s="126"/>
      <c r="CB76" s="126"/>
      <c r="CC76" s="127"/>
      <c r="CD76" s="125">
        <v>0</v>
      </c>
      <c r="CE76" s="126"/>
      <c r="CF76" s="126"/>
      <c r="CG76" s="126"/>
      <c r="CH76" s="126"/>
      <c r="CI76" s="126"/>
      <c r="CJ76" s="126"/>
      <c r="CK76" s="126"/>
      <c r="CL76" s="126"/>
      <c r="CM76" s="127"/>
      <c r="CN76" s="128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s="62" customFormat="1" ht="34.200000000000003" customHeight="1">
      <c r="A77" s="95" t="s">
        <v>323</v>
      </c>
      <c r="B77" s="96"/>
      <c r="C77" s="96"/>
      <c r="D77" s="96"/>
      <c r="E77" s="96"/>
      <c r="F77" s="96"/>
      <c r="G77" s="96"/>
      <c r="H77" s="96"/>
      <c r="I77" s="97"/>
      <c r="J77" s="63"/>
      <c r="K77" s="98" t="s">
        <v>324</v>
      </c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64"/>
      <c r="BI77" s="92" t="s">
        <v>318</v>
      </c>
      <c r="BJ77" s="93"/>
      <c r="BK77" s="93"/>
      <c r="BL77" s="93"/>
      <c r="BM77" s="93"/>
      <c r="BN77" s="93"/>
      <c r="BO77" s="93"/>
      <c r="BP77" s="93"/>
      <c r="BQ77" s="93"/>
      <c r="BR77" s="93"/>
      <c r="BS77" s="94"/>
      <c r="BT77" s="125">
        <f>9.201+2.81</f>
        <v>12.011000000000001</v>
      </c>
      <c r="BU77" s="126"/>
      <c r="BV77" s="126"/>
      <c r="BW77" s="126"/>
      <c r="BX77" s="126"/>
      <c r="BY77" s="126"/>
      <c r="BZ77" s="126"/>
      <c r="CA77" s="126"/>
      <c r="CB77" s="126"/>
      <c r="CC77" s="127"/>
      <c r="CD77" s="125">
        <v>0</v>
      </c>
      <c r="CE77" s="126"/>
      <c r="CF77" s="126"/>
      <c r="CG77" s="126"/>
      <c r="CH77" s="126"/>
      <c r="CI77" s="126"/>
      <c r="CJ77" s="126"/>
      <c r="CK77" s="126"/>
      <c r="CL77" s="126"/>
      <c r="CM77" s="127"/>
      <c r="CN77" s="128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30"/>
    </row>
    <row r="78" spans="1:108" s="62" customFormat="1" ht="30" customHeight="1">
      <c r="A78" s="95" t="s">
        <v>325</v>
      </c>
      <c r="B78" s="96"/>
      <c r="C78" s="96"/>
      <c r="D78" s="96"/>
      <c r="E78" s="96"/>
      <c r="F78" s="96"/>
      <c r="G78" s="96"/>
      <c r="H78" s="96"/>
      <c r="I78" s="97"/>
      <c r="J78" s="63"/>
      <c r="K78" s="98" t="s">
        <v>326</v>
      </c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64"/>
      <c r="BI78" s="92" t="s">
        <v>318</v>
      </c>
      <c r="BJ78" s="93"/>
      <c r="BK78" s="93"/>
      <c r="BL78" s="93"/>
      <c r="BM78" s="93"/>
      <c r="BN78" s="93"/>
      <c r="BO78" s="93"/>
      <c r="BP78" s="93"/>
      <c r="BQ78" s="93"/>
      <c r="BR78" s="93"/>
      <c r="BS78" s="94"/>
      <c r="BT78" s="125">
        <v>0</v>
      </c>
      <c r="BU78" s="126"/>
      <c r="BV78" s="126"/>
      <c r="BW78" s="126"/>
      <c r="BX78" s="126"/>
      <c r="BY78" s="126"/>
      <c r="BZ78" s="126"/>
      <c r="CA78" s="126"/>
      <c r="CB78" s="126"/>
      <c r="CC78" s="127"/>
      <c r="CD78" s="125">
        <v>0</v>
      </c>
      <c r="CE78" s="126"/>
      <c r="CF78" s="126"/>
      <c r="CG78" s="126"/>
      <c r="CH78" s="126"/>
      <c r="CI78" s="126"/>
      <c r="CJ78" s="126"/>
      <c r="CK78" s="126"/>
      <c r="CL78" s="126"/>
      <c r="CM78" s="127"/>
      <c r="CN78" s="128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s="62" customFormat="1" ht="15" customHeight="1">
      <c r="A79" s="95" t="s">
        <v>327</v>
      </c>
      <c r="B79" s="96"/>
      <c r="C79" s="96"/>
      <c r="D79" s="96"/>
      <c r="E79" s="96"/>
      <c r="F79" s="96"/>
      <c r="G79" s="96"/>
      <c r="H79" s="96"/>
      <c r="I79" s="97"/>
      <c r="J79" s="63"/>
      <c r="K79" s="98" t="s">
        <v>328</v>
      </c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64"/>
      <c r="BI79" s="92" t="s">
        <v>13</v>
      </c>
      <c r="BJ79" s="93"/>
      <c r="BK79" s="93"/>
      <c r="BL79" s="93"/>
      <c r="BM79" s="93"/>
      <c r="BN79" s="93"/>
      <c r="BO79" s="93"/>
      <c r="BP79" s="93"/>
      <c r="BQ79" s="93"/>
      <c r="BR79" s="93"/>
      <c r="BS79" s="94"/>
      <c r="BT79" s="125">
        <f>2.81/BT74%</f>
        <v>17.550434076572355</v>
      </c>
      <c r="BU79" s="126"/>
      <c r="BV79" s="126"/>
      <c r="BW79" s="126"/>
      <c r="BX79" s="126"/>
      <c r="BY79" s="126"/>
      <c r="BZ79" s="126"/>
      <c r="CA79" s="126"/>
      <c r="CB79" s="126"/>
      <c r="CC79" s="127"/>
      <c r="CD79" s="125" t="e">
        <f>(0.61+1.75+0.45)/CD74%</f>
        <v>#DIV/0!</v>
      </c>
      <c r="CE79" s="126"/>
      <c r="CF79" s="126"/>
      <c r="CG79" s="126"/>
      <c r="CH79" s="126"/>
      <c r="CI79" s="126"/>
      <c r="CJ79" s="126"/>
      <c r="CK79" s="126"/>
      <c r="CL79" s="126"/>
      <c r="CM79" s="127"/>
      <c r="CN79" s="128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30"/>
    </row>
    <row r="80" spans="1:108" s="62" customFormat="1" ht="30" customHeight="1">
      <c r="A80" s="95" t="s">
        <v>329</v>
      </c>
      <c r="B80" s="96"/>
      <c r="C80" s="96"/>
      <c r="D80" s="96"/>
      <c r="E80" s="96"/>
      <c r="F80" s="96"/>
      <c r="G80" s="96"/>
      <c r="H80" s="96"/>
      <c r="I80" s="97"/>
      <c r="J80" s="63"/>
      <c r="K80" s="98" t="s">
        <v>330</v>
      </c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64"/>
      <c r="BI80" s="92" t="s">
        <v>221</v>
      </c>
      <c r="BJ80" s="93"/>
      <c r="BK80" s="93"/>
      <c r="BL80" s="93"/>
      <c r="BM80" s="93"/>
      <c r="BN80" s="93"/>
      <c r="BO80" s="93"/>
      <c r="BP80" s="93"/>
      <c r="BQ80" s="93"/>
      <c r="BR80" s="93"/>
      <c r="BS80" s="94"/>
      <c r="BT80" s="125">
        <v>0</v>
      </c>
      <c r="BU80" s="126"/>
      <c r="BV80" s="126"/>
      <c r="BW80" s="126"/>
      <c r="BX80" s="126"/>
      <c r="BY80" s="126"/>
      <c r="BZ80" s="126"/>
      <c r="CA80" s="126"/>
      <c r="CB80" s="126"/>
      <c r="CC80" s="127"/>
      <c r="CD80" s="92">
        <v>0</v>
      </c>
      <c r="CE80" s="93"/>
      <c r="CF80" s="93"/>
      <c r="CG80" s="93"/>
      <c r="CH80" s="93"/>
      <c r="CI80" s="93"/>
      <c r="CJ80" s="93"/>
      <c r="CK80" s="93"/>
      <c r="CL80" s="93"/>
      <c r="CM80" s="94"/>
      <c r="CN80" s="128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s="62" customFormat="1" ht="30" customHeight="1">
      <c r="A81" s="95" t="s">
        <v>331</v>
      </c>
      <c r="B81" s="96"/>
      <c r="C81" s="96"/>
      <c r="D81" s="96"/>
      <c r="E81" s="96"/>
      <c r="F81" s="96"/>
      <c r="G81" s="96"/>
      <c r="H81" s="96"/>
      <c r="I81" s="97"/>
      <c r="J81" s="63"/>
      <c r="K81" s="98" t="s">
        <v>332</v>
      </c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64"/>
      <c r="BI81" s="92" t="s">
        <v>221</v>
      </c>
      <c r="BJ81" s="93"/>
      <c r="BK81" s="93"/>
      <c r="BL81" s="93"/>
      <c r="BM81" s="93"/>
      <c r="BN81" s="93"/>
      <c r="BO81" s="93"/>
      <c r="BP81" s="93"/>
      <c r="BQ81" s="93"/>
      <c r="BR81" s="93"/>
      <c r="BS81" s="94"/>
      <c r="BT81" s="125">
        <v>0</v>
      </c>
      <c r="BU81" s="126"/>
      <c r="BV81" s="126"/>
      <c r="BW81" s="126"/>
      <c r="BX81" s="126"/>
      <c r="BY81" s="126"/>
      <c r="BZ81" s="126"/>
      <c r="CA81" s="126"/>
      <c r="CB81" s="126"/>
      <c r="CC81" s="127"/>
      <c r="CD81" s="92">
        <v>0</v>
      </c>
      <c r="CE81" s="93"/>
      <c r="CF81" s="93"/>
      <c r="CG81" s="93"/>
      <c r="CH81" s="93"/>
      <c r="CI81" s="93"/>
      <c r="CJ81" s="93"/>
      <c r="CK81" s="93"/>
      <c r="CL81" s="93"/>
      <c r="CM81" s="94"/>
      <c r="CN81" s="128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30"/>
    </row>
    <row r="82" spans="1:108" s="62" customFormat="1" ht="45" customHeight="1">
      <c r="A82" s="95" t="s">
        <v>333</v>
      </c>
      <c r="B82" s="96"/>
      <c r="C82" s="96"/>
      <c r="D82" s="96"/>
      <c r="E82" s="96"/>
      <c r="F82" s="96"/>
      <c r="G82" s="96"/>
      <c r="H82" s="96"/>
      <c r="I82" s="97"/>
      <c r="J82" s="63"/>
      <c r="K82" s="98" t="s">
        <v>334</v>
      </c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64"/>
      <c r="BI82" s="92" t="s">
        <v>13</v>
      </c>
      <c r="BJ82" s="93"/>
      <c r="BK82" s="93"/>
      <c r="BL82" s="93"/>
      <c r="BM82" s="93"/>
      <c r="BN82" s="93"/>
      <c r="BO82" s="93"/>
      <c r="BP82" s="93"/>
      <c r="BQ82" s="93"/>
      <c r="BR82" s="93"/>
      <c r="BS82" s="94"/>
      <c r="BT82" s="92"/>
      <c r="BU82" s="93"/>
      <c r="BV82" s="93"/>
      <c r="BW82" s="93"/>
      <c r="BX82" s="93"/>
      <c r="BY82" s="93"/>
      <c r="BZ82" s="93"/>
      <c r="CA82" s="93"/>
      <c r="CB82" s="93"/>
      <c r="CC82" s="94"/>
      <c r="CD82" s="92" t="s">
        <v>218</v>
      </c>
      <c r="CE82" s="93"/>
      <c r="CF82" s="93"/>
      <c r="CG82" s="93"/>
      <c r="CH82" s="93"/>
      <c r="CI82" s="93"/>
      <c r="CJ82" s="93"/>
      <c r="CK82" s="93"/>
      <c r="CL82" s="93"/>
      <c r="CM82" s="94"/>
      <c r="CN82" s="99" t="s">
        <v>218</v>
      </c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  <c r="CZ82" s="100"/>
      <c r="DA82" s="100"/>
      <c r="DB82" s="100"/>
      <c r="DC82" s="100"/>
      <c r="DD82" s="101"/>
    </row>
    <row r="84" spans="1:108" s="58" customFormat="1" ht="13.2">
      <c r="G84" s="58" t="s">
        <v>335</v>
      </c>
    </row>
    <row r="85" spans="1:108" s="58" customFormat="1" ht="68.25" customHeight="1">
      <c r="A85" s="164" t="s">
        <v>336</v>
      </c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  <c r="BI85" s="165"/>
      <c r="BJ85" s="165"/>
      <c r="BK85" s="165"/>
      <c r="BL85" s="165"/>
      <c r="BM85" s="165"/>
      <c r="BN85" s="165"/>
      <c r="BO85" s="165"/>
      <c r="BP85" s="165"/>
      <c r="BQ85" s="165"/>
      <c r="BR85" s="165"/>
      <c r="BS85" s="165"/>
      <c r="BT85" s="165"/>
      <c r="BU85" s="165"/>
      <c r="BV85" s="165"/>
      <c r="BW85" s="165"/>
      <c r="BX85" s="165"/>
      <c r="BY85" s="165"/>
      <c r="BZ85" s="165"/>
      <c r="CA85" s="165"/>
      <c r="CB85" s="165"/>
      <c r="CC85" s="165"/>
      <c r="CD85" s="165"/>
      <c r="CE85" s="165"/>
      <c r="CF85" s="165"/>
      <c r="CG85" s="165"/>
      <c r="CH85" s="165"/>
      <c r="CI85" s="165"/>
      <c r="CJ85" s="165"/>
      <c r="CK85" s="165"/>
      <c r="CL85" s="165"/>
      <c r="CM85" s="165"/>
      <c r="CN85" s="165"/>
      <c r="CO85" s="165"/>
      <c r="CP85" s="165"/>
      <c r="CQ85" s="165"/>
      <c r="CR85" s="165"/>
      <c r="CS85" s="165"/>
      <c r="CT85" s="165"/>
      <c r="CU85" s="165"/>
      <c r="CV85" s="165"/>
      <c r="CW85" s="165"/>
      <c r="CX85" s="165"/>
      <c r="CY85" s="165"/>
      <c r="CZ85" s="165"/>
      <c r="DA85" s="165"/>
      <c r="DB85" s="165"/>
      <c r="DC85" s="165"/>
      <c r="DD85" s="165"/>
    </row>
    <row r="86" spans="1:108" s="58" customFormat="1" ht="25.5" customHeight="1">
      <c r="A86" s="164" t="s">
        <v>337</v>
      </c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  <c r="BI86" s="165"/>
      <c r="BJ86" s="165"/>
      <c r="BK86" s="165"/>
      <c r="BL86" s="165"/>
      <c r="BM86" s="165"/>
      <c r="BN86" s="165"/>
      <c r="BO86" s="165"/>
      <c r="BP86" s="165"/>
      <c r="BQ86" s="165"/>
      <c r="BR86" s="165"/>
      <c r="BS86" s="165"/>
      <c r="BT86" s="165"/>
      <c r="BU86" s="165"/>
      <c r="BV86" s="165"/>
      <c r="BW86" s="165"/>
      <c r="BX86" s="165"/>
      <c r="BY86" s="165"/>
      <c r="BZ86" s="165"/>
      <c r="CA86" s="165"/>
      <c r="CB86" s="165"/>
      <c r="CC86" s="165"/>
      <c r="CD86" s="165"/>
      <c r="CE86" s="165"/>
      <c r="CF86" s="165"/>
      <c r="CG86" s="165"/>
      <c r="CH86" s="165"/>
      <c r="CI86" s="165"/>
      <c r="CJ86" s="165"/>
      <c r="CK86" s="165"/>
      <c r="CL86" s="165"/>
      <c r="CM86" s="165"/>
      <c r="CN86" s="165"/>
      <c r="CO86" s="165"/>
      <c r="CP86" s="165"/>
      <c r="CQ86" s="165"/>
      <c r="CR86" s="165"/>
      <c r="CS86" s="165"/>
      <c r="CT86" s="165"/>
      <c r="CU86" s="165"/>
      <c r="CV86" s="165"/>
      <c r="CW86" s="165"/>
      <c r="CX86" s="165"/>
      <c r="CY86" s="165"/>
      <c r="CZ86" s="165"/>
      <c r="DA86" s="165"/>
      <c r="DB86" s="165"/>
      <c r="DC86" s="165"/>
      <c r="DD86" s="165"/>
    </row>
    <row r="87" spans="1:108" s="58" customFormat="1" ht="25.5" customHeight="1">
      <c r="A87" s="164" t="s">
        <v>338</v>
      </c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  <c r="BI87" s="165"/>
      <c r="BJ87" s="165"/>
      <c r="BK87" s="165"/>
      <c r="BL87" s="165"/>
      <c r="BM87" s="165"/>
      <c r="BN87" s="165"/>
      <c r="BO87" s="165"/>
      <c r="BP87" s="165"/>
      <c r="BQ87" s="165"/>
      <c r="BR87" s="165"/>
      <c r="BS87" s="165"/>
      <c r="BT87" s="165"/>
      <c r="BU87" s="165"/>
      <c r="BV87" s="165"/>
      <c r="BW87" s="165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J87" s="165"/>
      <c r="CK87" s="165"/>
      <c r="CL87" s="165"/>
      <c r="CM87" s="165"/>
      <c r="CN87" s="165"/>
      <c r="CO87" s="165"/>
      <c r="CP87" s="165"/>
      <c r="CQ87" s="165"/>
      <c r="CR87" s="165"/>
      <c r="CS87" s="165"/>
      <c r="CT87" s="165"/>
      <c r="CU87" s="165"/>
      <c r="CV87" s="165"/>
      <c r="CW87" s="165"/>
      <c r="CX87" s="165"/>
      <c r="CY87" s="165"/>
      <c r="CZ87" s="165"/>
      <c r="DA87" s="165"/>
      <c r="DB87" s="165"/>
      <c r="DC87" s="165"/>
      <c r="DD87" s="165"/>
    </row>
    <row r="88" spans="1:108" s="58" customFormat="1" ht="25.5" customHeight="1">
      <c r="A88" s="164" t="s">
        <v>339</v>
      </c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  <c r="BI88" s="165"/>
      <c r="BJ88" s="165"/>
      <c r="BK88" s="165"/>
      <c r="BL88" s="165"/>
      <c r="BM88" s="165"/>
      <c r="BN88" s="165"/>
      <c r="BO88" s="165"/>
      <c r="BP88" s="165"/>
      <c r="BQ88" s="165"/>
      <c r="BR88" s="165"/>
      <c r="BS88" s="165"/>
      <c r="BT88" s="165"/>
      <c r="BU88" s="165"/>
      <c r="BV88" s="165"/>
      <c r="BW88" s="165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65"/>
      <c r="CN88" s="165"/>
      <c r="CO88" s="165"/>
      <c r="CP88" s="165"/>
      <c r="CQ88" s="165"/>
      <c r="CR88" s="165"/>
      <c r="CS88" s="165"/>
      <c r="CT88" s="165"/>
      <c r="CU88" s="165"/>
      <c r="CV88" s="165"/>
      <c r="CW88" s="165"/>
      <c r="CX88" s="165"/>
      <c r="CY88" s="165"/>
      <c r="CZ88" s="165"/>
      <c r="DA88" s="165"/>
      <c r="DB88" s="165"/>
      <c r="DC88" s="165"/>
      <c r="DD88" s="165"/>
    </row>
    <row r="89" spans="1:108" s="58" customFormat="1" ht="25.5" customHeight="1">
      <c r="A89" s="164" t="s">
        <v>340</v>
      </c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  <c r="BI89" s="165"/>
      <c r="BJ89" s="165"/>
      <c r="BK89" s="165"/>
      <c r="BL89" s="165"/>
      <c r="BM89" s="165"/>
      <c r="BN89" s="165"/>
      <c r="BO89" s="165"/>
      <c r="BP89" s="165"/>
      <c r="BQ89" s="165"/>
      <c r="BR89" s="165"/>
      <c r="BS89" s="165"/>
      <c r="BT89" s="165"/>
      <c r="BU89" s="165"/>
      <c r="BV89" s="165"/>
      <c r="BW89" s="165"/>
      <c r="BX89" s="165"/>
      <c r="BY89" s="165"/>
      <c r="BZ89" s="165"/>
      <c r="CA89" s="165"/>
      <c r="CB89" s="165"/>
      <c r="CC89" s="165"/>
      <c r="CD89" s="165"/>
      <c r="CE89" s="165"/>
      <c r="CF89" s="165"/>
      <c r="CG89" s="165"/>
      <c r="CH89" s="165"/>
      <c r="CI89" s="165"/>
      <c r="CJ89" s="165"/>
      <c r="CK89" s="165"/>
      <c r="CL89" s="165"/>
      <c r="CM89" s="165"/>
      <c r="CN89" s="165"/>
      <c r="CO89" s="165"/>
      <c r="CP89" s="165"/>
      <c r="CQ89" s="165"/>
      <c r="CR89" s="165"/>
      <c r="CS89" s="165"/>
      <c r="CT89" s="165"/>
      <c r="CU89" s="165"/>
      <c r="CV89" s="165"/>
      <c r="CW89" s="165"/>
      <c r="CX89" s="165"/>
      <c r="CY89" s="165"/>
      <c r="CZ89" s="165"/>
      <c r="DA89" s="165"/>
      <c r="DB89" s="165"/>
      <c r="DC89" s="165"/>
      <c r="DD89" s="165"/>
    </row>
    <row r="90" spans="1:108" ht="3" customHeight="1"/>
  </sheetData>
  <mergeCells count="403">
    <mergeCell ref="A85:DD85"/>
    <mergeCell ref="A86:DD86"/>
    <mergeCell ref="A87:DD87"/>
    <mergeCell ref="A88:DD88"/>
    <mergeCell ref="A89:DD89"/>
    <mergeCell ref="A82:I82"/>
    <mergeCell ref="K82:BG82"/>
    <mergeCell ref="BI82:BS82"/>
    <mergeCell ref="BT82:CC82"/>
    <mergeCell ref="CD82:CM82"/>
    <mergeCell ref="CN82:DD82"/>
    <mergeCell ref="A81:I81"/>
    <mergeCell ref="K81:BG81"/>
    <mergeCell ref="BI81:BS81"/>
    <mergeCell ref="BT81:CC81"/>
    <mergeCell ref="CD81:CM81"/>
    <mergeCell ref="CN81:DD81"/>
    <mergeCell ref="A80:I80"/>
    <mergeCell ref="K80:BG80"/>
    <mergeCell ref="BI80:BS80"/>
    <mergeCell ref="BT80:CC80"/>
    <mergeCell ref="CD80:CM80"/>
    <mergeCell ref="CN80:DD80"/>
    <mergeCell ref="A79:I79"/>
    <mergeCell ref="K79:BG79"/>
    <mergeCell ref="BI79:BS79"/>
    <mergeCell ref="BT79:CC79"/>
    <mergeCell ref="CD79:CM79"/>
    <mergeCell ref="CN79:DD79"/>
    <mergeCell ref="A78:I78"/>
    <mergeCell ref="K78:BG78"/>
    <mergeCell ref="BI78:BS78"/>
    <mergeCell ref="BT78:CC78"/>
    <mergeCell ref="CD78:CM78"/>
    <mergeCell ref="CN78:DD78"/>
    <mergeCell ref="A77:I77"/>
    <mergeCell ref="K77:BG77"/>
    <mergeCell ref="BI77:BS77"/>
    <mergeCell ref="BT77:CC77"/>
    <mergeCell ref="CD77:CM77"/>
    <mergeCell ref="CN77:DD77"/>
    <mergeCell ref="A76:I76"/>
    <mergeCell ref="K76:BG76"/>
    <mergeCell ref="BI76:BS76"/>
    <mergeCell ref="BT76:CC76"/>
    <mergeCell ref="CD76:CM76"/>
    <mergeCell ref="CN76:DD76"/>
    <mergeCell ref="A75:I75"/>
    <mergeCell ref="K75:BG75"/>
    <mergeCell ref="BI75:BS75"/>
    <mergeCell ref="BT75:CC75"/>
    <mergeCell ref="CD75:CM75"/>
    <mergeCell ref="CN75:DD75"/>
    <mergeCell ref="A74:I74"/>
    <mergeCell ref="K74:BG74"/>
    <mergeCell ref="BI74:BS74"/>
    <mergeCell ref="BT74:CC74"/>
    <mergeCell ref="CD74:CM74"/>
    <mergeCell ref="CN74:DD74"/>
    <mergeCell ref="A73:I73"/>
    <mergeCell ref="K73:BG73"/>
    <mergeCell ref="BI73:BS73"/>
    <mergeCell ref="BT73:CC73"/>
    <mergeCell ref="CD73:CM73"/>
    <mergeCell ref="CN73:DD73"/>
    <mergeCell ref="A72:I72"/>
    <mergeCell ref="J72:BH72"/>
    <mergeCell ref="BI72:BS72"/>
    <mergeCell ref="BT72:CC72"/>
    <mergeCell ref="CD72:CM72"/>
    <mergeCell ref="CN72:DD72"/>
    <mergeCell ref="A71:I71"/>
    <mergeCell ref="J71:BH71"/>
    <mergeCell ref="BI71:BS71"/>
    <mergeCell ref="BT71:CC71"/>
    <mergeCell ref="CD71:CM71"/>
    <mergeCell ref="CN71:DD71"/>
    <mergeCell ref="A70:I70"/>
    <mergeCell ref="J70:BH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68:I68"/>
    <mergeCell ref="K68:BG68"/>
    <mergeCell ref="BI68:BS68"/>
    <mergeCell ref="BT68:CC68"/>
    <mergeCell ref="CD68:CM68"/>
    <mergeCell ref="CN68:DD68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CN36:DD36"/>
    <mergeCell ref="A37:I37"/>
    <mergeCell ref="K37:BG37"/>
    <mergeCell ref="BI37:BS37"/>
    <mergeCell ref="BT37:CC37"/>
    <mergeCell ref="CD37:CM37"/>
    <mergeCell ref="CN37:DD37"/>
    <mergeCell ref="A35:I35"/>
    <mergeCell ref="K35:BG35"/>
    <mergeCell ref="BI35:BS35"/>
    <mergeCell ref="BT35:CC35"/>
    <mergeCell ref="CD35:CM35"/>
    <mergeCell ref="A36:I36"/>
    <mergeCell ref="K36:BG36"/>
    <mergeCell ref="BI36:BS36"/>
    <mergeCell ref="BT36:CC36"/>
    <mergeCell ref="CD36:CM36"/>
    <mergeCell ref="CN20:DD35"/>
    <mergeCell ref="A33:I33"/>
    <mergeCell ref="K33:BG33"/>
    <mergeCell ref="BI33:BS33"/>
    <mergeCell ref="BT33:CC33"/>
    <mergeCell ref="CD33:CM33"/>
    <mergeCell ref="A34:I34"/>
    <mergeCell ref="K34:BG34"/>
    <mergeCell ref="BI34:BS34"/>
    <mergeCell ref="BT34:CC34"/>
    <mergeCell ref="CD34:CM34"/>
    <mergeCell ref="A31:I31"/>
    <mergeCell ref="K31:BG31"/>
    <mergeCell ref="BI31:BS31"/>
    <mergeCell ref="BT31:CC31"/>
    <mergeCell ref="CD31:CM31"/>
    <mergeCell ref="A32:I32"/>
    <mergeCell ref="K32:BG32"/>
    <mergeCell ref="BI32:BS32"/>
    <mergeCell ref="BT32:CC32"/>
    <mergeCell ref="CD32:CM32"/>
    <mergeCell ref="A29:I29"/>
    <mergeCell ref="K29:BG29"/>
    <mergeCell ref="BI29:BS29"/>
    <mergeCell ref="BT29:CC29"/>
    <mergeCell ref="CD29:CM29"/>
    <mergeCell ref="A30:I30"/>
    <mergeCell ref="K30:BG30"/>
    <mergeCell ref="BI30:BS30"/>
    <mergeCell ref="BT30:CC30"/>
    <mergeCell ref="CD30:CM30"/>
    <mergeCell ref="A27:I27"/>
    <mergeCell ref="K27:BG27"/>
    <mergeCell ref="BI27:BS27"/>
    <mergeCell ref="BT27:CC27"/>
    <mergeCell ref="CD27:CM27"/>
    <mergeCell ref="A28:I28"/>
    <mergeCell ref="K28:BG28"/>
    <mergeCell ref="BI28:BS28"/>
    <mergeCell ref="BT28:CC28"/>
    <mergeCell ref="CD28:CM28"/>
    <mergeCell ref="A25:I25"/>
    <mergeCell ref="K25:BG25"/>
    <mergeCell ref="BI25:BS25"/>
    <mergeCell ref="BT25:CC25"/>
    <mergeCell ref="CD25:CM25"/>
    <mergeCell ref="A26:I26"/>
    <mergeCell ref="K26:BG26"/>
    <mergeCell ref="BI26:BS26"/>
    <mergeCell ref="BT26:CC26"/>
    <mergeCell ref="CD26:CM26"/>
    <mergeCell ref="A23:I23"/>
    <mergeCell ref="K23:BG23"/>
    <mergeCell ref="BI23:BS23"/>
    <mergeCell ref="BT23:CC23"/>
    <mergeCell ref="CD23:CM23"/>
    <mergeCell ref="A24:I24"/>
    <mergeCell ref="K24:BG24"/>
    <mergeCell ref="BI24:BS24"/>
    <mergeCell ref="BT24:CC24"/>
    <mergeCell ref="CD24:CM24"/>
    <mergeCell ref="CD21:CM21"/>
    <mergeCell ref="A22:I22"/>
    <mergeCell ref="K22:BG22"/>
    <mergeCell ref="BI22:BS22"/>
    <mergeCell ref="BT22:CC22"/>
    <mergeCell ref="CD22:CM22"/>
    <mergeCell ref="A20:I20"/>
    <mergeCell ref="K20:BG20"/>
    <mergeCell ref="BI20:BS20"/>
    <mergeCell ref="BT20:CC20"/>
    <mergeCell ref="CD20:CM20"/>
    <mergeCell ref="A21:I21"/>
    <mergeCell ref="K21:BG21"/>
    <mergeCell ref="BI21:BS21"/>
    <mergeCell ref="BT21:CC21"/>
    <mergeCell ref="A17:I17"/>
    <mergeCell ref="K17:BG17"/>
    <mergeCell ref="BI17:BS17"/>
    <mergeCell ref="BT17:CC17"/>
    <mergeCell ref="CD17:CM17"/>
    <mergeCell ref="CN17:DD17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  <mergeCell ref="BT15:CM15"/>
    <mergeCell ref="CN15:DD16"/>
    <mergeCell ref="BT16:CC16"/>
    <mergeCell ref="CD16:CM16"/>
  </mergeCells>
  <pageMargins left="0.78740157480314965" right="0.31496062992125984" top="0.59055118110236227" bottom="0.39370078740157483" header="0.19685039370078741" footer="0.19685039370078741"/>
  <pageSetup paperSize="9" scale="9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"/>
  <sheetViews>
    <sheetView topLeftCell="A77" zoomScaleNormal="100" workbookViewId="0">
      <selection activeCell="B18" sqref="B18"/>
    </sheetView>
  </sheetViews>
  <sheetFormatPr defaultColWidth="5.3984375" defaultRowHeight="13.2" outlineLevelRow="1"/>
  <cols>
    <col min="1" max="1" width="8.09765625" style="1" customWidth="1"/>
    <col min="2" max="2" width="59.09765625" style="3" customWidth="1"/>
    <col min="3" max="3" width="11.3984375" style="1" customWidth="1"/>
    <col min="4" max="4" width="27.59765625" style="3" customWidth="1"/>
    <col min="5" max="16384" width="5.3984375" style="1"/>
  </cols>
  <sheetData>
    <row r="1" spans="1:6" ht="13.8">
      <c r="B1" s="2" t="s">
        <v>0</v>
      </c>
    </row>
    <row r="2" spans="1:6" s="5" customFormat="1" ht="45.75" customHeight="1">
      <c r="A2" s="4"/>
      <c r="B2" s="168" t="s">
        <v>194</v>
      </c>
      <c r="C2" s="168"/>
      <c r="D2" s="168"/>
      <c r="E2" s="1"/>
      <c r="F2" s="1"/>
    </row>
    <row r="3" spans="1:6" ht="15.6">
      <c r="D3" s="6" t="s">
        <v>1</v>
      </c>
    </row>
    <row r="4" spans="1:6" ht="21.75" customHeight="1">
      <c r="A4" s="169" t="s">
        <v>2</v>
      </c>
      <c r="B4" s="169"/>
      <c r="C4" s="7" t="s">
        <v>3</v>
      </c>
      <c r="D4" s="7"/>
    </row>
    <row r="5" spans="1:6" ht="21.75" customHeight="1">
      <c r="A5" s="170" t="s">
        <v>4</v>
      </c>
      <c r="B5" s="171"/>
      <c r="C5" s="171"/>
      <c r="D5" s="171"/>
    </row>
    <row r="6" spans="1:6" ht="31.5" customHeight="1">
      <c r="A6" s="172" t="s">
        <v>5</v>
      </c>
      <c r="B6" s="173" t="s">
        <v>6</v>
      </c>
      <c r="C6" s="173" t="s">
        <v>7</v>
      </c>
      <c r="D6" s="8" t="s">
        <v>8</v>
      </c>
    </row>
    <row r="7" spans="1:6" ht="15.6">
      <c r="A7" s="172"/>
      <c r="B7" s="174"/>
      <c r="C7" s="174"/>
      <c r="D7" s="9">
        <v>2018</v>
      </c>
    </row>
    <row r="8" spans="1:6" ht="15.6">
      <c r="A8" s="10" t="s">
        <v>9</v>
      </c>
      <c r="B8" s="166" t="s">
        <v>10</v>
      </c>
      <c r="C8" s="167"/>
      <c r="D8" s="167"/>
    </row>
    <row r="9" spans="1:6" ht="15.6">
      <c r="A9" s="11" t="s">
        <v>11</v>
      </c>
      <c r="B9" s="12" t="s">
        <v>12</v>
      </c>
      <c r="C9" s="13" t="s">
        <v>13</v>
      </c>
      <c r="D9" s="14">
        <v>3.7</v>
      </c>
    </row>
    <row r="10" spans="1:6" ht="15.6">
      <c r="A10" s="11" t="s">
        <v>14</v>
      </c>
      <c r="B10" s="12" t="s">
        <v>15</v>
      </c>
      <c r="C10" s="13" t="s">
        <v>13</v>
      </c>
      <c r="D10" s="15">
        <v>3</v>
      </c>
    </row>
    <row r="11" spans="1:6" ht="15.6">
      <c r="A11" s="11" t="s">
        <v>16</v>
      </c>
      <c r="B11" s="12" t="s">
        <v>17</v>
      </c>
      <c r="C11" s="13" t="s">
        <v>18</v>
      </c>
      <c r="D11" s="16">
        <v>676.95640000000003</v>
      </c>
    </row>
    <row r="12" spans="1:6" ht="15.6">
      <c r="A12" s="11" t="s">
        <v>19</v>
      </c>
      <c r="B12" s="12" t="s">
        <v>20</v>
      </c>
      <c r="C12" s="13" t="s">
        <v>13</v>
      </c>
      <c r="D12" s="14">
        <v>0.54081670540533366</v>
      </c>
    </row>
    <row r="13" spans="1:6" ht="15.6">
      <c r="A13" s="11" t="s">
        <v>21</v>
      </c>
      <c r="B13" s="12" t="s">
        <v>22</v>
      </c>
      <c r="C13" s="13"/>
      <c r="D13" s="14">
        <v>0.75</v>
      </c>
    </row>
    <row r="14" spans="1:6" ht="15.6">
      <c r="A14" s="17"/>
      <c r="B14" s="18" t="s">
        <v>23</v>
      </c>
      <c r="C14" s="19"/>
      <c r="D14" s="20">
        <v>1.0099700158685012</v>
      </c>
    </row>
    <row r="15" spans="1:6" ht="7.5" customHeight="1">
      <c r="A15" s="21"/>
      <c r="B15" s="22"/>
      <c r="C15" s="23"/>
      <c r="D15" s="22"/>
    </row>
    <row r="16" spans="1:6" ht="15.75" customHeight="1">
      <c r="A16" s="10" t="s">
        <v>24</v>
      </c>
      <c r="B16" s="166" t="s">
        <v>25</v>
      </c>
      <c r="C16" s="167"/>
      <c r="D16" s="167"/>
    </row>
    <row r="17" spans="1:4" ht="15.6">
      <c r="A17" s="24" t="s">
        <v>26</v>
      </c>
      <c r="B17" s="25" t="s">
        <v>27</v>
      </c>
      <c r="C17" s="26" t="s">
        <v>28</v>
      </c>
      <c r="D17" s="27">
        <v>16.445520582273602</v>
      </c>
    </row>
    <row r="18" spans="1:4" ht="15.6">
      <c r="A18" s="11" t="s">
        <v>29</v>
      </c>
      <c r="B18" s="28" t="s">
        <v>30</v>
      </c>
      <c r="C18" s="13" t="s">
        <v>28</v>
      </c>
      <c r="D18" s="29">
        <v>16.445520582273602</v>
      </c>
    </row>
    <row r="19" spans="1:4" ht="15.6">
      <c r="A19" s="11" t="s">
        <v>31</v>
      </c>
      <c r="B19" s="28" t="s">
        <v>32</v>
      </c>
      <c r="C19" s="13" t="s">
        <v>28</v>
      </c>
      <c r="D19" s="29">
        <v>0</v>
      </c>
    </row>
    <row r="20" spans="1:4" ht="15.6">
      <c r="A20" s="24" t="s">
        <v>33</v>
      </c>
      <c r="B20" s="25" t="s">
        <v>34</v>
      </c>
      <c r="C20" s="26" t="s">
        <v>28</v>
      </c>
      <c r="D20" s="27">
        <v>2889.6399180472804</v>
      </c>
    </row>
    <row r="21" spans="1:4" ht="15.6" hidden="1" outlineLevel="1">
      <c r="A21" s="11" t="s">
        <v>35</v>
      </c>
      <c r="B21" s="28" t="s">
        <v>36</v>
      </c>
      <c r="C21" s="13" t="s">
        <v>37</v>
      </c>
      <c r="D21" s="29">
        <v>11.059489837594587</v>
      </c>
    </row>
    <row r="22" spans="1:4" ht="15.6" hidden="1" outlineLevel="1">
      <c r="A22" s="11" t="s">
        <v>38</v>
      </c>
      <c r="B22" s="28" t="s">
        <v>39</v>
      </c>
      <c r="C22" s="13" t="s">
        <v>40</v>
      </c>
      <c r="D22" s="29">
        <v>21773.457007517285</v>
      </c>
    </row>
    <row r="23" spans="1:4" ht="15.6" collapsed="1">
      <c r="A23" s="24" t="s">
        <v>41</v>
      </c>
      <c r="B23" s="30" t="s">
        <v>42</v>
      </c>
      <c r="C23" s="26" t="s">
        <v>28</v>
      </c>
      <c r="D23" s="27">
        <v>300.25626558253811</v>
      </c>
    </row>
    <row r="24" spans="1:4" ht="15.6" hidden="1" outlineLevel="1">
      <c r="A24" s="11" t="s">
        <v>43</v>
      </c>
      <c r="B24" s="28" t="s">
        <v>44</v>
      </c>
      <c r="C24" s="13" t="s">
        <v>28</v>
      </c>
      <c r="D24" s="29">
        <v>300.25626558253811</v>
      </c>
    </row>
    <row r="25" spans="1:4" ht="15.6" hidden="1" outlineLevel="1">
      <c r="A25" s="11" t="s">
        <v>45</v>
      </c>
      <c r="B25" s="28" t="s">
        <v>46</v>
      </c>
      <c r="C25" s="13" t="s">
        <v>28</v>
      </c>
      <c r="D25" s="29">
        <v>0</v>
      </c>
    </row>
    <row r="26" spans="1:4" ht="15.6" collapsed="1">
      <c r="A26" s="24" t="s">
        <v>47</v>
      </c>
      <c r="B26" s="25" t="s">
        <v>48</v>
      </c>
      <c r="C26" s="31" t="s">
        <v>28</v>
      </c>
      <c r="D26" s="27">
        <v>3316.6586636679904</v>
      </c>
    </row>
    <row r="27" spans="1:4" ht="15.6">
      <c r="A27" s="11" t="s">
        <v>49</v>
      </c>
      <c r="B27" s="28" t="s">
        <v>50</v>
      </c>
      <c r="C27" s="13" t="s">
        <v>28</v>
      </c>
      <c r="D27" s="29">
        <v>1074.8884949961073</v>
      </c>
    </row>
    <row r="28" spans="1:4" ht="15.6">
      <c r="A28" s="11" t="s">
        <v>51</v>
      </c>
      <c r="B28" s="32" t="s">
        <v>52</v>
      </c>
      <c r="C28" s="13" t="s">
        <v>28</v>
      </c>
      <c r="D28" s="29">
        <v>99.746796795692035</v>
      </c>
    </row>
    <row r="29" spans="1:4" ht="31.2">
      <c r="A29" s="11" t="s">
        <v>53</v>
      </c>
      <c r="B29" s="32" t="s">
        <v>54</v>
      </c>
      <c r="C29" s="13" t="s">
        <v>28</v>
      </c>
      <c r="D29" s="29">
        <v>1.7804143447949889</v>
      </c>
    </row>
    <row r="30" spans="1:4" ht="15.6">
      <c r="A30" s="11" t="s">
        <v>55</v>
      </c>
      <c r="B30" s="32" t="s">
        <v>56</v>
      </c>
      <c r="C30" s="13" t="s">
        <v>28</v>
      </c>
      <c r="D30" s="29">
        <v>0</v>
      </c>
    </row>
    <row r="31" spans="1:4" ht="15.6">
      <c r="A31" s="11" t="s">
        <v>57</v>
      </c>
      <c r="B31" s="32" t="s">
        <v>58</v>
      </c>
      <c r="C31" s="13" t="s">
        <v>28</v>
      </c>
      <c r="D31" s="29">
        <v>0</v>
      </c>
    </row>
    <row r="32" spans="1:4" ht="15.6">
      <c r="A32" s="11" t="s">
        <v>59</v>
      </c>
      <c r="B32" s="32" t="s">
        <v>60</v>
      </c>
      <c r="C32" s="13" t="s">
        <v>28</v>
      </c>
      <c r="D32" s="29">
        <v>973.36128385562029</v>
      </c>
    </row>
    <row r="33" spans="1:6" ht="15.6">
      <c r="A33" s="11" t="s">
        <v>61</v>
      </c>
      <c r="B33" s="32" t="s">
        <v>62</v>
      </c>
      <c r="C33" s="33" t="s">
        <v>28</v>
      </c>
      <c r="D33" s="29">
        <v>0</v>
      </c>
    </row>
    <row r="34" spans="1:6" ht="15.6">
      <c r="A34" s="11" t="s">
        <v>63</v>
      </c>
      <c r="B34" s="28" t="s">
        <v>64</v>
      </c>
      <c r="C34" s="13" t="s">
        <v>28</v>
      </c>
      <c r="D34" s="29">
        <v>0</v>
      </c>
    </row>
    <row r="35" spans="1:6" ht="15.6">
      <c r="A35" s="11" t="s">
        <v>65</v>
      </c>
      <c r="B35" s="28" t="s">
        <v>66</v>
      </c>
      <c r="C35" s="13" t="s">
        <v>28</v>
      </c>
      <c r="D35" s="29">
        <v>0</v>
      </c>
    </row>
    <row r="36" spans="1:6" ht="31.2">
      <c r="A36" s="11" t="s">
        <v>67</v>
      </c>
      <c r="B36" s="28" t="s">
        <v>68</v>
      </c>
      <c r="C36" s="13" t="s">
        <v>28</v>
      </c>
      <c r="D36" s="29">
        <v>31.445488477118438</v>
      </c>
    </row>
    <row r="37" spans="1:6" ht="15.6">
      <c r="A37" s="11" t="s">
        <v>69</v>
      </c>
      <c r="B37" s="28" t="s">
        <v>70</v>
      </c>
      <c r="C37" s="13" t="s">
        <v>28</v>
      </c>
      <c r="D37" s="29">
        <v>0</v>
      </c>
    </row>
    <row r="38" spans="1:6" ht="15.6">
      <c r="A38" s="11" t="s">
        <v>71</v>
      </c>
      <c r="B38" s="28" t="s">
        <v>72</v>
      </c>
      <c r="C38" s="13" t="s">
        <v>28</v>
      </c>
      <c r="D38" s="29">
        <v>890.90100682914897</v>
      </c>
      <c r="F38" s="34"/>
    </row>
    <row r="39" spans="1:6" ht="15.6">
      <c r="A39" s="11" t="s">
        <v>73</v>
      </c>
      <c r="B39" s="28" t="s">
        <v>74</v>
      </c>
      <c r="C39" s="13" t="s">
        <v>28</v>
      </c>
      <c r="D39" s="29">
        <v>0</v>
      </c>
      <c r="F39" s="34"/>
    </row>
    <row r="40" spans="1:6" ht="15.6" hidden="1" outlineLevel="1">
      <c r="A40" s="11" t="s">
        <v>75</v>
      </c>
      <c r="B40" s="32" t="s">
        <v>76</v>
      </c>
      <c r="C40" s="13" t="s">
        <v>28</v>
      </c>
      <c r="D40" s="29">
        <v>0</v>
      </c>
      <c r="F40" s="34"/>
    </row>
    <row r="41" spans="1:6" ht="15.6" hidden="1" outlineLevel="1">
      <c r="A41" s="11" t="s">
        <v>77</v>
      </c>
      <c r="B41" s="28">
        <v>0</v>
      </c>
      <c r="C41" s="13" t="s">
        <v>28</v>
      </c>
      <c r="D41" s="29">
        <v>0</v>
      </c>
      <c r="F41" s="35"/>
    </row>
    <row r="42" spans="1:6" ht="15.6" hidden="1" outlineLevel="1">
      <c r="A42" s="11" t="s">
        <v>78</v>
      </c>
      <c r="B42" s="28">
        <v>0</v>
      </c>
      <c r="C42" s="13" t="s">
        <v>28</v>
      </c>
      <c r="D42" s="29">
        <v>0</v>
      </c>
      <c r="F42" s="34"/>
    </row>
    <row r="43" spans="1:6" ht="15.6" collapsed="1">
      <c r="A43" s="11" t="s">
        <v>79</v>
      </c>
      <c r="B43" s="28" t="s">
        <v>80</v>
      </c>
      <c r="C43" s="13" t="s">
        <v>28</v>
      </c>
      <c r="D43" s="29">
        <v>1319.423673365616</v>
      </c>
      <c r="F43" s="34"/>
    </row>
    <row r="44" spans="1:6" ht="15.6" hidden="1" outlineLevel="1">
      <c r="A44" s="11" t="s">
        <v>81</v>
      </c>
      <c r="B44" s="32" t="s">
        <v>82</v>
      </c>
      <c r="C44" s="13" t="s">
        <v>28</v>
      </c>
      <c r="D44" s="29">
        <v>0</v>
      </c>
      <c r="F44" s="34"/>
    </row>
    <row r="45" spans="1:6" ht="15.6" hidden="1" outlineLevel="1">
      <c r="A45" s="11" t="s">
        <v>83</v>
      </c>
      <c r="B45" s="32" t="s">
        <v>84</v>
      </c>
      <c r="C45" s="13" t="s">
        <v>28</v>
      </c>
      <c r="D45" s="29">
        <v>0</v>
      </c>
      <c r="F45" s="34"/>
    </row>
    <row r="46" spans="1:6" ht="15.6" hidden="1" outlineLevel="1">
      <c r="A46" s="11" t="s">
        <v>85</v>
      </c>
      <c r="B46" s="28">
        <v>0</v>
      </c>
      <c r="C46" s="13" t="s">
        <v>28</v>
      </c>
      <c r="D46" s="29">
        <v>598.6616916287403</v>
      </c>
      <c r="F46" s="34"/>
    </row>
    <row r="47" spans="1:6" ht="15.6" hidden="1" outlineLevel="1">
      <c r="A47" s="11" t="s">
        <v>86</v>
      </c>
      <c r="B47" s="28">
        <v>0</v>
      </c>
      <c r="C47" s="13" t="s">
        <v>28</v>
      </c>
      <c r="D47" s="29">
        <v>720.76198173687567</v>
      </c>
      <c r="F47" s="34"/>
    </row>
    <row r="48" spans="1:6" ht="15.6" hidden="1" outlineLevel="1">
      <c r="A48" s="11" t="s">
        <v>87</v>
      </c>
      <c r="B48" s="28">
        <v>0</v>
      </c>
      <c r="C48" s="13" t="s">
        <v>28</v>
      </c>
      <c r="D48" s="29">
        <v>0</v>
      </c>
      <c r="F48" s="34"/>
    </row>
    <row r="49" spans="1:8" ht="15.6" hidden="1" outlineLevel="1">
      <c r="A49" s="11" t="s">
        <v>88</v>
      </c>
      <c r="B49" s="28">
        <v>0</v>
      </c>
      <c r="C49" s="13" t="s">
        <v>28</v>
      </c>
      <c r="D49" s="29">
        <v>0</v>
      </c>
      <c r="F49" s="34"/>
    </row>
    <row r="50" spans="1:8" ht="15.6" hidden="1" outlineLevel="1">
      <c r="A50" s="11" t="s">
        <v>89</v>
      </c>
      <c r="B50" s="28">
        <v>0</v>
      </c>
      <c r="C50" s="13" t="s">
        <v>28</v>
      </c>
      <c r="D50" s="29">
        <v>0</v>
      </c>
      <c r="F50" s="34"/>
    </row>
    <row r="51" spans="1:8" ht="15.6" hidden="1" outlineLevel="1">
      <c r="A51" s="11" t="s">
        <v>90</v>
      </c>
      <c r="B51" s="28">
        <v>0</v>
      </c>
      <c r="C51" s="13" t="s">
        <v>28</v>
      </c>
      <c r="D51" s="29">
        <v>0</v>
      </c>
      <c r="F51" s="34"/>
    </row>
    <row r="52" spans="1:8" ht="15.6" hidden="1" outlineLevel="1">
      <c r="A52" s="11" t="s">
        <v>91</v>
      </c>
      <c r="B52" s="28">
        <v>0</v>
      </c>
      <c r="C52" s="13" t="s">
        <v>28</v>
      </c>
      <c r="D52" s="29">
        <v>0</v>
      </c>
      <c r="F52" s="34"/>
    </row>
    <row r="53" spans="1:8" ht="15.6" hidden="1" outlineLevel="1">
      <c r="A53" s="11" t="s">
        <v>92</v>
      </c>
      <c r="B53" s="28">
        <v>0</v>
      </c>
      <c r="C53" s="13" t="s">
        <v>28</v>
      </c>
      <c r="D53" s="29">
        <v>0</v>
      </c>
      <c r="F53" s="34"/>
    </row>
    <row r="54" spans="1:8" ht="15.6" collapsed="1">
      <c r="A54" s="36"/>
      <c r="B54" s="18" t="s">
        <v>23</v>
      </c>
      <c r="C54" s="19" t="s">
        <v>28</v>
      </c>
      <c r="D54" s="37">
        <v>6523.0003678800822</v>
      </c>
    </row>
    <row r="55" spans="1:8" ht="7.5" customHeight="1">
      <c r="A55" s="38"/>
      <c r="B55" s="39"/>
      <c r="C55" s="40"/>
      <c r="D55" s="38"/>
    </row>
    <row r="56" spans="1:8" ht="15.6">
      <c r="A56" s="10" t="s">
        <v>93</v>
      </c>
      <c r="B56" s="166" t="s">
        <v>94</v>
      </c>
      <c r="C56" s="167"/>
      <c r="D56" s="167"/>
    </row>
    <row r="57" spans="1:8" ht="15.6">
      <c r="A57" s="24" t="s">
        <v>95</v>
      </c>
      <c r="B57" s="41" t="s">
        <v>96</v>
      </c>
      <c r="C57" s="26" t="s">
        <v>28</v>
      </c>
      <c r="D57" s="27">
        <v>0</v>
      </c>
    </row>
    <row r="58" spans="1:8" ht="15.6">
      <c r="A58" s="24" t="s">
        <v>97</v>
      </c>
      <c r="B58" s="41" t="s">
        <v>98</v>
      </c>
      <c r="C58" s="26" t="s">
        <v>28</v>
      </c>
      <c r="D58" s="27">
        <v>0</v>
      </c>
    </row>
    <row r="59" spans="1:8" ht="15.6">
      <c r="A59" s="24" t="s">
        <v>99</v>
      </c>
      <c r="B59" s="25" t="s">
        <v>100</v>
      </c>
      <c r="C59" s="26" t="s">
        <v>28</v>
      </c>
      <c r="D59" s="27">
        <v>44.359709999999993</v>
      </c>
    </row>
    <row r="60" spans="1:8" ht="15.6">
      <c r="A60" s="24" t="s">
        <v>101</v>
      </c>
      <c r="B60" s="25" t="s">
        <v>102</v>
      </c>
      <c r="C60" s="26" t="s">
        <v>28</v>
      </c>
      <c r="D60" s="27">
        <v>4.5</v>
      </c>
      <c r="H60" s="42"/>
    </row>
    <row r="61" spans="1:8" ht="15.6">
      <c r="A61" s="11" t="s">
        <v>103</v>
      </c>
      <c r="B61" s="28" t="s">
        <v>104</v>
      </c>
      <c r="C61" s="13" t="s">
        <v>28</v>
      </c>
      <c r="D61" s="43">
        <v>0</v>
      </c>
      <c r="H61" s="42"/>
    </row>
    <row r="62" spans="1:8" ht="15.6">
      <c r="A62" s="11" t="s">
        <v>105</v>
      </c>
      <c r="B62" s="28" t="s">
        <v>106</v>
      </c>
      <c r="C62" s="13" t="s">
        <v>28</v>
      </c>
      <c r="D62" s="29">
        <v>4.5</v>
      </c>
    </row>
    <row r="63" spans="1:8" ht="15.6" hidden="1" outlineLevel="1">
      <c r="A63" s="11" t="s">
        <v>107</v>
      </c>
      <c r="B63" s="44" t="s">
        <v>108</v>
      </c>
      <c r="C63" s="13" t="s">
        <v>28</v>
      </c>
      <c r="D63" s="29">
        <v>0</v>
      </c>
    </row>
    <row r="64" spans="1:8" ht="15.6" hidden="1" outlineLevel="1">
      <c r="A64" s="11" t="s">
        <v>109</v>
      </c>
      <c r="B64" s="44" t="s">
        <v>110</v>
      </c>
      <c r="C64" s="13" t="s">
        <v>28</v>
      </c>
      <c r="D64" s="29">
        <v>0</v>
      </c>
    </row>
    <row r="65" spans="1:4" ht="15.6" hidden="1" outlineLevel="1">
      <c r="A65" s="11" t="s">
        <v>111</v>
      </c>
      <c r="B65" s="44" t="s">
        <v>112</v>
      </c>
      <c r="C65" s="13" t="s">
        <v>28</v>
      </c>
      <c r="D65" s="29">
        <v>0</v>
      </c>
    </row>
    <row r="66" spans="1:4" ht="15.6" hidden="1" outlineLevel="1">
      <c r="A66" s="11" t="s">
        <v>113</v>
      </c>
      <c r="B66" s="44" t="s">
        <v>114</v>
      </c>
      <c r="C66" s="13" t="s">
        <v>28</v>
      </c>
      <c r="D66" s="29">
        <v>0</v>
      </c>
    </row>
    <row r="67" spans="1:4" ht="15.6" hidden="1" outlineLevel="1">
      <c r="A67" s="11" t="s">
        <v>115</v>
      </c>
      <c r="B67" s="45" t="s">
        <v>116</v>
      </c>
      <c r="C67" s="13" t="s">
        <v>28</v>
      </c>
      <c r="D67" s="29">
        <v>4.5</v>
      </c>
    </row>
    <row r="68" spans="1:4" ht="15.6" collapsed="1">
      <c r="A68" s="11" t="s">
        <v>117</v>
      </c>
      <c r="B68" s="28" t="s">
        <v>118</v>
      </c>
      <c r="C68" s="13" t="s">
        <v>28</v>
      </c>
      <c r="D68" s="29">
        <v>0</v>
      </c>
    </row>
    <row r="69" spans="1:4" ht="15.6">
      <c r="A69" s="24" t="s">
        <v>119</v>
      </c>
      <c r="B69" s="25" t="s">
        <v>120</v>
      </c>
      <c r="C69" s="26" t="s">
        <v>28</v>
      </c>
      <c r="D69" s="27">
        <v>866.89197541418412</v>
      </c>
    </row>
    <row r="70" spans="1:4" ht="15.6" hidden="1" outlineLevel="1">
      <c r="A70" s="11" t="s">
        <v>121</v>
      </c>
      <c r="B70" s="45" t="s">
        <v>122</v>
      </c>
      <c r="C70" s="13" t="s">
        <v>13</v>
      </c>
      <c r="D70" s="29">
        <v>30</v>
      </c>
    </row>
    <row r="71" spans="1:4" ht="15.6" collapsed="1">
      <c r="A71" s="24" t="s">
        <v>123</v>
      </c>
      <c r="B71" s="25" t="s">
        <v>124</v>
      </c>
      <c r="C71" s="26" t="s">
        <v>28</v>
      </c>
      <c r="D71" s="27">
        <v>0</v>
      </c>
    </row>
    <row r="72" spans="1:4" ht="15.6" hidden="1" outlineLevel="1">
      <c r="A72" s="11" t="s">
        <v>125</v>
      </c>
      <c r="B72" s="45" t="s">
        <v>84</v>
      </c>
      <c r="C72" s="13" t="s">
        <v>28</v>
      </c>
      <c r="D72" s="29">
        <v>0</v>
      </c>
    </row>
    <row r="73" spans="1:4" ht="15.6" hidden="1" outlineLevel="1">
      <c r="A73" s="11" t="s">
        <v>126</v>
      </c>
      <c r="B73" s="45" t="s">
        <v>127</v>
      </c>
      <c r="C73" s="13" t="s">
        <v>28</v>
      </c>
      <c r="D73" s="29">
        <v>0</v>
      </c>
    </row>
    <row r="74" spans="1:4" ht="15.6" hidden="1" outlineLevel="1">
      <c r="A74" s="11" t="s">
        <v>128</v>
      </c>
      <c r="B74" s="45">
        <v>0</v>
      </c>
      <c r="C74" s="13" t="s">
        <v>28</v>
      </c>
      <c r="D74" s="29">
        <v>0</v>
      </c>
    </row>
    <row r="75" spans="1:4" ht="15.6" hidden="1" outlineLevel="1">
      <c r="A75" s="11" t="s">
        <v>129</v>
      </c>
      <c r="B75" s="45">
        <v>0</v>
      </c>
      <c r="C75" s="13" t="s">
        <v>28</v>
      </c>
      <c r="D75" s="29">
        <v>0</v>
      </c>
    </row>
    <row r="76" spans="1:4" ht="15.6" hidden="1" outlineLevel="1">
      <c r="A76" s="11" t="s">
        <v>130</v>
      </c>
      <c r="B76" s="45">
        <v>0</v>
      </c>
      <c r="C76" s="13" t="s">
        <v>28</v>
      </c>
      <c r="D76" s="29">
        <v>0</v>
      </c>
    </row>
    <row r="77" spans="1:4" ht="15.6" collapsed="1">
      <c r="A77" s="24" t="s">
        <v>131</v>
      </c>
      <c r="B77" s="25" t="s">
        <v>132</v>
      </c>
      <c r="C77" s="26" t="s">
        <v>28</v>
      </c>
      <c r="D77" s="27">
        <v>0</v>
      </c>
    </row>
    <row r="78" spans="1:4" ht="15.6">
      <c r="A78" s="11" t="s">
        <v>133</v>
      </c>
      <c r="B78" s="28" t="s">
        <v>134</v>
      </c>
      <c r="C78" s="13" t="s">
        <v>28</v>
      </c>
      <c r="D78" s="27">
        <v>0</v>
      </c>
    </row>
    <row r="79" spans="1:4" ht="15.6">
      <c r="A79" s="11" t="s">
        <v>135</v>
      </c>
      <c r="B79" s="28" t="s">
        <v>136</v>
      </c>
      <c r="C79" s="13" t="s">
        <v>28</v>
      </c>
      <c r="D79" s="29">
        <v>0</v>
      </c>
    </row>
    <row r="80" spans="1:4" ht="15.6" hidden="1" outlineLevel="1">
      <c r="A80" s="11" t="s">
        <v>137</v>
      </c>
      <c r="B80" s="44" t="s">
        <v>108</v>
      </c>
      <c r="C80" s="13" t="s">
        <v>28</v>
      </c>
      <c r="D80" s="29">
        <v>0</v>
      </c>
    </row>
    <row r="81" spans="1:8" ht="15.6" hidden="1" outlineLevel="1">
      <c r="A81" s="11" t="s">
        <v>138</v>
      </c>
      <c r="B81" s="44" t="s">
        <v>110</v>
      </c>
      <c r="C81" s="13" t="s">
        <v>28</v>
      </c>
      <c r="D81" s="29">
        <v>0</v>
      </c>
    </row>
    <row r="82" spans="1:8" ht="15.6" hidden="1" outlineLevel="1">
      <c r="A82" s="11" t="s">
        <v>139</v>
      </c>
      <c r="B82" s="44" t="s">
        <v>112</v>
      </c>
      <c r="C82" s="13" t="s">
        <v>28</v>
      </c>
      <c r="D82" s="29">
        <v>0</v>
      </c>
    </row>
    <row r="83" spans="1:8" ht="15.6" hidden="1" outlineLevel="1">
      <c r="A83" s="11" t="s">
        <v>140</v>
      </c>
      <c r="B83" s="44" t="s">
        <v>114</v>
      </c>
      <c r="C83" s="13" t="s">
        <v>28</v>
      </c>
      <c r="D83" s="29">
        <v>0</v>
      </c>
    </row>
    <row r="84" spans="1:8" ht="15.6" hidden="1" outlineLevel="1">
      <c r="A84" s="11" t="s">
        <v>141</v>
      </c>
      <c r="B84" s="45" t="s">
        <v>116</v>
      </c>
      <c r="C84" s="13" t="s">
        <v>28</v>
      </c>
      <c r="D84" s="29">
        <v>0</v>
      </c>
    </row>
    <row r="85" spans="1:8" ht="31.2" hidden="1" outlineLevel="1">
      <c r="A85" s="11" t="s">
        <v>142</v>
      </c>
      <c r="B85" s="45" t="s">
        <v>143</v>
      </c>
      <c r="C85" s="13" t="s">
        <v>28</v>
      </c>
      <c r="D85" s="29">
        <v>0</v>
      </c>
    </row>
    <row r="86" spans="1:8" ht="15.6" collapsed="1">
      <c r="A86" s="24" t="s">
        <v>144</v>
      </c>
      <c r="B86" s="25" t="s">
        <v>145</v>
      </c>
      <c r="C86" s="26" t="s">
        <v>28</v>
      </c>
      <c r="D86" s="27">
        <v>0</v>
      </c>
      <c r="H86" s="42"/>
    </row>
    <row r="87" spans="1:8" ht="15.6" hidden="1" outlineLevel="1">
      <c r="A87" s="11" t="s">
        <v>146</v>
      </c>
      <c r="B87" s="45" t="s">
        <v>147</v>
      </c>
      <c r="C87" s="13" t="s">
        <v>28</v>
      </c>
      <c r="D87" s="29">
        <v>0</v>
      </c>
      <c r="H87" s="42"/>
    </row>
    <row r="88" spans="1:8" ht="15.6" hidden="1" outlineLevel="1">
      <c r="A88" s="11" t="s">
        <v>148</v>
      </c>
      <c r="B88" s="44" t="s">
        <v>149</v>
      </c>
      <c r="C88" s="13" t="s">
        <v>28</v>
      </c>
      <c r="D88" s="29">
        <v>0</v>
      </c>
      <c r="H88" s="42"/>
    </row>
    <row r="89" spans="1:8" ht="15.6" hidden="1" outlineLevel="1">
      <c r="A89" s="11" t="s">
        <v>150</v>
      </c>
      <c r="B89" s="44" t="s">
        <v>151</v>
      </c>
      <c r="C89" s="13" t="s">
        <v>28</v>
      </c>
      <c r="D89" s="29">
        <v>0</v>
      </c>
      <c r="H89" s="42"/>
    </row>
    <row r="90" spans="1:8" ht="15.6" hidden="1" outlineLevel="1">
      <c r="A90" s="11" t="s">
        <v>152</v>
      </c>
      <c r="B90" s="44" t="s">
        <v>153</v>
      </c>
      <c r="C90" s="13" t="s">
        <v>28</v>
      </c>
      <c r="D90" s="29">
        <v>0</v>
      </c>
      <c r="H90" s="42"/>
    </row>
    <row r="91" spans="1:8" ht="15.6" hidden="1" outlineLevel="1">
      <c r="A91" s="11" t="s">
        <v>154</v>
      </c>
      <c r="B91" s="45" t="s">
        <v>155</v>
      </c>
      <c r="C91" s="13" t="s">
        <v>28</v>
      </c>
      <c r="D91" s="29">
        <v>0</v>
      </c>
      <c r="H91" s="42"/>
    </row>
    <row r="92" spans="1:8" ht="15.6" hidden="1" outlineLevel="1">
      <c r="A92" s="11" t="s">
        <v>156</v>
      </c>
      <c r="B92" s="44" t="s">
        <v>149</v>
      </c>
      <c r="C92" s="13" t="s">
        <v>28</v>
      </c>
      <c r="D92" s="29">
        <v>0</v>
      </c>
      <c r="H92" s="42"/>
    </row>
    <row r="93" spans="1:8" ht="15.6" hidden="1" outlineLevel="1">
      <c r="A93" s="11" t="s">
        <v>157</v>
      </c>
      <c r="B93" s="44" t="s">
        <v>151</v>
      </c>
      <c r="C93" s="13" t="s">
        <v>28</v>
      </c>
      <c r="D93" s="29">
        <v>0</v>
      </c>
      <c r="H93" s="42"/>
    </row>
    <row r="94" spans="1:8" ht="15.6" hidden="1" outlineLevel="1">
      <c r="A94" s="11" t="s">
        <v>158</v>
      </c>
      <c r="B94" s="44" t="s">
        <v>153</v>
      </c>
      <c r="C94" s="13" t="s">
        <v>28</v>
      </c>
      <c r="D94" s="29">
        <v>0</v>
      </c>
      <c r="H94" s="42"/>
    </row>
    <row r="95" spans="1:8" ht="15.6" hidden="1" outlineLevel="1">
      <c r="A95" s="11" t="s">
        <v>159</v>
      </c>
      <c r="B95" s="45" t="s">
        <v>160</v>
      </c>
      <c r="C95" s="13" t="s">
        <v>28</v>
      </c>
      <c r="D95" s="29">
        <v>0</v>
      </c>
      <c r="H95" s="42"/>
    </row>
    <row r="96" spans="1:8" ht="15.6" collapsed="1">
      <c r="A96" s="24" t="s">
        <v>161</v>
      </c>
      <c r="B96" s="46" t="s">
        <v>162</v>
      </c>
      <c r="C96" s="26" t="s">
        <v>28</v>
      </c>
      <c r="D96" s="27">
        <v>38.559642434643159</v>
      </c>
      <c r="H96" s="42"/>
    </row>
    <row r="97" spans="1:9" ht="15.6" hidden="1" outlineLevel="1">
      <c r="A97" s="11" t="s">
        <v>163</v>
      </c>
      <c r="B97" s="45" t="s">
        <v>108</v>
      </c>
      <c r="C97" s="13" t="s">
        <v>28</v>
      </c>
      <c r="D97" s="29">
        <v>0</v>
      </c>
      <c r="H97" s="47"/>
    </row>
    <row r="98" spans="1:9" ht="15.6" hidden="1" outlineLevel="1">
      <c r="A98" s="11" t="s">
        <v>164</v>
      </c>
      <c r="B98" s="45" t="s">
        <v>110</v>
      </c>
      <c r="C98" s="13" t="s">
        <v>28</v>
      </c>
      <c r="D98" s="29">
        <v>0</v>
      </c>
      <c r="H98" s="47"/>
    </row>
    <row r="99" spans="1:9" ht="15.6" hidden="1" outlineLevel="1">
      <c r="A99" s="11" t="s">
        <v>165</v>
      </c>
      <c r="B99" s="45" t="s">
        <v>112</v>
      </c>
      <c r="C99" s="13" t="s">
        <v>28</v>
      </c>
      <c r="D99" s="29">
        <v>0</v>
      </c>
      <c r="H99" s="47"/>
    </row>
    <row r="100" spans="1:9" ht="15.6" hidden="1" outlineLevel="1">
      <c r="A100" s="11" t="s">
        <v>166</v>
      </c>
      <c r="B100" s="45" t="s">
        <v>114</v>
      </c>
      <c r="C100" s="13" t="s">
        <v>28</v>
      </c>
      <c r="D100" s="29">
        <v>0</v>
      </c>
      <c r="H100" s="47"/>
    </row>
    <row r="101" spans="1:9" ht="15.6" hidden="1" outlineLevel="1">
      <c r="A101" s="11" t="s">
        <v>167</v>
      </c>
      <c r="B101" s="45" t="s">
        <v>116</v>
      </c>
      <c r="C101" s="13" t="s">
        <v>28</v>
      </c>
      <c r="D101" s="29">
        <v>38.559642434643159</v>
      </c>
      <c r="H101" s="47"/>
    </row>
    <row r="102" spans="1:9" ht="15.6" hidden="1" outlineLevel="1">
      <c r="A102" s="11" t="s">
        <v>168</v>
      </c>
      <c r="B102" s="45" t="s">
        <v>169</v>
      </c>
      <c r="C102" s="13" t="s">
        <v>28</v>
      </c>
      <c r="D102" s="29">
        <v>0</v>
      </c>
      <c r="H102" s="47"/>
    </row>
    <row r="103" spans="1:9" ht="15.6" collapsed="1">
      <c r="A103" s="24" t="s">
        <v>170</v>
      </c>
      <c r="B103" s="25" t="s">
        <v>171</v>
      </c>
      <c r="C103" s="26" t="s">
        <v>28</v>
      </c>
      <c r="D103" s="27">
        <v>0</v>
      </c>
      <c r="G103" s="42"/>
      <c r="H103" s="42"/>
      <c r="I103" s="42"/>
    </row>
    <row r="104" spans="1:9" ht="15.6" hidden="1" outlineLevel="1">
      <c r="A104" s="11" t="s">
        <v>172</v>
      </c>
      <c r="B104" s="45" t="s">
        <v>108</v>
      </c>
      <c r="C104" s="13" t="s">
        <v>28</v>
      </c>
      <c r="D104" s="29">
        <v>0</v>
      </c>
      <c r="G104" s="42"/>
      <c r="H104" s="42"/>
      <c r="I104" s="42"/>
    </row>
    <row r="105" spans="1:9" ht="15.6" hidden="1" outlineLevel="1">
      <c r="A105" s="11" t="s">
        <v>173</v>
      </c>
      <c r="B105" s="45" t="s">
        <v>110</v>
      </c>
      <c r="C105" s="13" t="s">
        <v>28</v>
      </c>
      <c r="D105" s="29">
        <v>0</v>
      </c>
      <c r="G105" s="42"/>
      <c r="H105" s="42"/>
      <c r="I105" s="42"/>
    </row>
    <row r="106" spans="1:9" ht="15.6" hidden="1" outlineLevel="1">
      <c r="A106" s="11" t="s">
        <v>174</v>
      </c>
      <c r="B106" s="45" t="s">
        <v>112</v>
      </c>
      <c r="C106" s="13" t="s">
        <v>28</v>
      </c>
      <c r="D106" s="29">
        <v>0</v>
      </c>
      <c r="G106" s="42"/>
      <c r="H106" s="42"/>
      <c r="I106" s="42"/>
    </row>
    <row r="107" spans="1:9" ht="15.6" hidden="1" outlineLevel="1">
      <c r="A107" s="11" t="s">
        <v>175</v>
      </c>
      <c r="B107" s="45" t="s">
        <v>114</v>
      </c>
      <c r="C107" s="13" t="s">
        <v>28</v>
      </c>
      <c r="D107" s="29">
        <v>0</v>
      </c>
      <c r="G107" s="42"/>
      <c r="H107" s="42"/>
      <c r="I107" s="42"/>
    </row>
    <row r="108" spans="1:9" ht="15.6" hidden="1" outlineLevel="1">
      <c r="A108" s="11" t="s">
        <v>176</v>
      </c>
      <c r="B108" s="45" t="s">
        <v>116</v>
      </c>
      <c r="C108" s="13" t="s">
        <v>28</v>
      </c>
      <c r="D108" s="29">
        <v>0</v>
      </c>
      <c r="G108" s="42"/>
      <c r="H108" s="42"/>
      <c r="I108" s="42"/>
    </row>
    <row r="109" spans="1:9" ht="31.2" collapsed="1">
      <c r="A109" s="24" t="s">
        <v>177</v>
      </c>
      <c r="B109" s="25" t="s">
        <v>178</v>
      </c>
      <c r="C109" s="26" t="s">
        <v>28</v>
      </c>
      <c r="D109" s="27">
        <v>0</v>
      </c>
      <c r="G109" s="42"/>
      <c r="H109" s="42"/>
      <c r="I109" s="42"/>
    </row>
    <row r="110" spans="1:9" ht="31.2">
      <c r="A110" s="48" t="s">
        <v>179</v>
      </c>
      <c r="B110" s="46" t="s">
        <v>180</v>
      </c>
      <c r="C110" s="26" t="s">
        <v>13</v>
      </c>
      <c r="D110" s="49" t="s">
        <v>181</v>
      </c>
    </row>
    <row r="111" spans="1:9" ht="15.6">
      <c r="A111" s="36"/>
      <c r="B111" s="18" t="s">
        <v>23</v>
      </c>
      <c r="C111" s="19" t="s">
        <v>28</v>
      </c>
      <c r="D111" s="50">
        <v>954.3113278488272</v>
      </c>
    </row>
    <row r="112" spans="1:9" ht="7.5" customHeight="1">
      <c r="A112" s="38"/>
      <c r="B112" s="39"/>
      <c r="C112" s="40"/>
      <c r="D112" s="38"/>
    </row>
    <row r="113" spans="1:4" ht="15.75" customHeight="1">
      <c r="A113" s="10" t="s">
        <v>182</v>
      </c>
      <c r="B113" s="166" t="s">
        <v>183</v>
      </c>
      <c r="C113" s="167"/>
      <c r="D113" s="167"/>
    </row>
    <row r="114" spans="1:4" ht="15.6">
      <c r="A114" s="24" t="s">
        <v>184</v>
      </c>
      <c r="B114" s="25" t="s">
        <v>25</v>
      </c>
      <c r="C114" s="26" t="s">
        <v>28</v>
      </c>
      <c r="D114" s="51">
        <v>6523.0003678800822</v>
      </c>
    </row>
    <row r="115" spans="1:4" ht="15.6">
      <c r="A115" s="24" t="s">
        <v>185</v>
      </c>
      <c r="B115" s="25" t="s">
        <v>94</v>
      </c>
      <c r="C115" s="26" t="s">
        <v>28</v>
      </c>
      <c r="D115" s="51">
        <v>954.3113278488272</v>
      </c>
    </row>
    <row r="116" spans="1:4" ht="15.6">
      <c r="A116" s="24" t="s">
        <v>186</v>
      </c>
      <c r="B116" s="52" t="s">
        <v>187</v>
      </c>
      <c r="C116" s="26" t="s">
        <v>28</v>
      </c>
      <c r="D116" s="51">
        <v>7477.3116957289094</v>
      </c>
    </row>
    <row r="117" spans="1:4" ht="15.6">
      <c r="A117" s="24" t="s">
        <v>188</v>
      </c>
      <c r="B117" s="25" t="s">
        <v>189</v>
      </c>
      <c r="C117" s="26" t="s">
        <v>28</v>
      </c>
      <c r="D117" s="51">
        <v>-312.2733362617559</v>
      </c>
    </row>
    <row r="118" spans="1:4" ht="15.6">
      <c r="A118" s="11" t="s">
        <v>190</v>
      </c>
      <c r="B118" s="53" t="s">
        <v>191</v>
      </c>
      <c r="C118" s="13" t="s">
        <v>28</v>
      </c>
      <c r="D118" s="43">
        <v>0</v>
      </c>
    </row>
    <row r="119" spans="1:4" ht="15.6">
      <c r="A119" s="11" t="s">
        <v>192</v>
      </c>
      <c r="B119" s="53" t="s">
        <v>193</v>
      </c>
      <c r="C119" s="13" t="s">
        <v>28</v>
      </c>
      <c r="D119" s="43">
        <v>-312.2733362617559</v>
      </c>
    </row>
    <row r="120" spans="1:4" ht="17.399999999999999">
      <c r="A120" s="54"/>
      <c r="B120" s="55" t="s">
        <v>23</v>
      </c>
      <c r="C120" s="56" t="s">
        <v>28</v>
      </c>
      <c r="D120" s="57">
        <v>7165.0383594671539</v>
      </c>
    </row>
  </sheetData>
  <mergeCells count="10">
    <mergeCell ref="B8:D8"/>
    <mergeCell ref="B16:D16"/>
    <mergeCell ref="B56:D56"/>
    <mergeCell ref="B113:D113"/>
    <mergeCell ref="B2:D2"/>
    <mergeCell ref="A4:B4"/>
    <mergeCell ref="A5:D5"/>
    <mergeCell ref="A6:A7"/>
    <mergeCell ref="B6:B7"/>
    <mergeCell ref="C6:C7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стр.1_3</vt:lpstr>
      <vt:lpstr>РЭК</vt:lpstr>
      <vt:lpstr>Лист1</vt:lpstr>
      <vt:lpstr>РЭК!Область_печати</vt:lpstr>
      <vt:lpstr>стр.1_3!Область_печати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merkulova</dc:creator>
  <cp:lastModifiedBy>merkulova</cp:lastModifiedBy>
  <cp:lastPrinted>2018-08-20T06:31:11Z</cp:lastPrinted>
  <dcterms:created xsi:type="dcterms:W3CDTF">2018-02-08T05:15:14Z</dcterms:created>
  <dcterms:modified xsi:type="dcterms:W3CDTF">2018-08-20T07:04:51Z</dcterms:modified>
</cp:coreProperties>
</file>